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mc:AlternateContent xmlns:mc="http://schemas.openxmlformats.org/markup-compatibility/2006">
    <mc:Choice Requires="x15">
      <x15ac:absPath xmlns:x15ac="http://schemas.microsoft.com/office/spreadsheetml/2010/11/ac" url="C:\Users\Lakshay\Documents\Data Analysis\Practice\Excel\"/>
    </mc:Choice>
  </mc:AlternateContent>
  <xr:revisionPtr revIDLastSave="0" documentId="13_ncr:1_{A13F631A-113B-48FF-8AA7-9823BE8CD9D2}" xr6:coauthVersionLast="36" xr6:coauthVersionMax="36" xr10:uidLastSave="{00000000-0000-0000-0000-000000000000}"/>
  <bookViews>
    <workbookView xWindow="0" yWindow="0" windowWidth="23040" windowHeight="8940" activeTab="2" xr2:uid="{00000000-000D-0000-FFFF-FFFF00000000}"/>
  </bookViews>
  <sheets>
    <sheet name="Customer Data" sheetId="2" r:id="rId1"/>
    <sheet name="Basic analysis" sheetId="3" r:id="rId2"/>
    <sheet name="What if" sheetId="6" r:id="rId3"/>
    <sheet name="Dashboard" sheetId="5" r:id="rId4"/>
  </sheets>
  <definedNames>
    <definedName name="_xlcn.WorksheetConnection_271224.xlsxdata1" hidden="1">data[]</definedName>
    <definedName name="ExternalData_1" localSheetId="0" hidden="1">'Customer Data'!$A$1:$G$101</definedName>
    <definedName name="Slicer_City">#N/A</definedName>
  </definedNames>
  <calcPr calcId="191029"/>
  <pivotCaches>
    <pivotCache cacheId="83" r:id="rId5"/>
    <pivotCache cacheId="107"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data" name="data" connection="WorksheetConnection_27-12-24.xlsx!data"/>
        </x15:modelTables>
      </x15:dataModel>
    </ext>
  </extLst>
</workbook>
</file>

<file path=xl/calcChain.xml><?xml version="1.0" encoding="utf-8"?>
<calcChain xmlns="http://schemas.openxmlformats.org/spreadsheetml/2006/main">
  <c r="A12" i="6" l="1"/>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3AA3E62-C4FC-4799-B45D-DFF50A0F4ECE}" keepAlive="1" name="Query - data" description="Connection to the 'data' query in the workbook." type="5" refreshedVersion="6" background="1" saveData="1">
    <dbPr connection="Provider=Microsoft.Mashup.OleDb.1;Data Source=$Workbook$;Location=data;Extended Properties=&quot;&quot;" command="SELECT * FROM [data]"/>
  </connection>
  <connection id="2" xr16:uid="{48E47046-890E-4424-9F55-5649B6BF93E3}"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82A74E67-9B6D-4530-83BD-E228BBC60CC7}" name="WorksheetConnection_27-12-24.xlsx!data" type="102" refreshedVersion="6" minRefreshableVersion="5">
    <extLst>
      <ext xmlns:x15="http://schemas.microsoft.com/office/spreadsheetml/2010/11/main" uri="{DE250136-89BD-433C-8126-D09CA5730AF9}">
        <x15:connection id="data" autoDelete="1">
          <x15:rangePr sourceName="_xlcn.WorksheetConnection_271224.xlsxdata1"/>
        </x15:connection>
      </ext>
    </extLst>
  </connection>
</connections>
</file>

<file path=xl/sharedStrings.xml><?xml version="1.0" encoding="utf-8"?>
<sst xmlns="http://schemas.openxmlformats.org/spreadsheetml/2006/main" count="476" uniqueCount="343">
  <si>
    <t>Customer_ID</t>
  </si>
  <si>
    <t>Name</t>
  </si>
  <si>
    <t>Age</t>
  </si>
  <si>
    <t>City</t>
  </si>
  <si>
    <t>Purchase_Date</t>
  </si>
  <si>
    <t>Product</t>
  </si>
  <si>
    <t>Amount_Spent</t>
  </si>
  <si>
    <t>2c009c93</t>
  </si>
  <si>
    <t>Erica Garcia</t>
  </si>
  <si>
    <t>Port Christopherton</t>
  </si>
  <si>
    <t>Phone</t>
  </si>
  <si>
    <t>1a4fa1f8</t>
  </si>
  <si>
    <t>Elizabeth Edwards</t>
  </si>
  <si>
    <t>Travisshire</t>
  </si>
  <si>
    <t>Smartwatch</t>
  </si>
  <si>
    <t>cf03a44f</t>
  </si>
  <si>
    <t>Shannon Garcia</t>
  </si>
  <si>
    <t>West Karenchester</t>
  </si>
  <si>
    <t>Tablet</t>
  </si>
  <si>
    <t>a1339ea6</t>
  </si>
  <si>
    <t>Michelle Scott</t>
  </si>
  <si>
    <t>Port Amy</t>
  </si>
  <si>
    <t>Laptop</t>
  </si>
  <si>
    <t>8cb0175b</t>
  </si>
  <si>
    <t>Jack Reyes</t>
  </si>
  <si>
    <t>Sherichester</t>
  </si>
  <si>
    <t>a1b19e16</t>
  </si>
  <si>
    <t>Samantha Smith</t>
  </si>
  <si>
    <t>South Kaitlynview</t>
  </si>
  <si>
    <t>Headphones</t>
  </si>
  <si>
    <t>86a558b5</t>
  </si>
  <si>
    <t>Victoria Andrews</t>
  </si>
  <si>
    <t>Jeremyview</t>
  </si>
  <si>
    <t>647f0cc8</t>
  </si>
  <si>
    <t>Cole King</t>
  </si>
  <si>
    <t>North Christopher</t>
  </si>
  <si>
    <t>e735f17f</t>
  </si>
  <si>
    <t>Curtis Soto</t>
  </si>
  <si>
    <t>Graytown</t>
  </si>
  <si>
    <t>721c33e7</t>
  </si>
  <si>
    <t>Kelly Williamson</t>
  </si>
  <si>
    <t>Danielstad</t>
  </si>
  <si>
    <t>5e110bca</t>
  </si>
  <si>
    <t>Marc Howard</t>
  </si>
  <si>
    <t>Davisside</t>
  </si>
  <si>
    <t>70db75cf</t>
  </si>
  <si>
    <t>Matthew Wilson</t>
  </si>
  <si>
    <t>New Michelle</t>
  </si>
  <si>
    <t>df569762</t>
  </si>
  <si>
    <t>Carl Lee</t>
  </si>
  <si>
    <t>North Dennis</t>
  </si>
  <si>
    <t>a2f15d15</t>
  </si>
  <si>
    <t>Holly Johnson</t>
  </si>
  <si>
    <t>New Anabury</t>
  </si>
  <si>
    <t>24eac4d5</t>
  </si>
  <si>
    <t>Matthew Flores</t>
  </si>
  <si>
    <t>Cuevashaven</t>
  </si>
  <si>
    <t>c9e269d3</t>
  </si>
  <si>
    <t>Judith Hernandez</t>
  </si>
  <si>
    <t>Hamptonshire</t>
  </si>
  <si>
    <t>dddb35cc</t>
  </si>
  <si>
    <t>Laura Potter</t>
  </si>
  <si>
    <t>West Erikamouth</t>
  </si>
  <si>
    <t>07293ba2</t>
  </si>
  <si>
    <t>Jeffrey Andrews</t>
  </si>
  <si>
    <t>Lake Lisabury</t>
  </si>
  <si>
    <t>b12c33d7</t>
  </si>
  <si>
    <t>Thomas Mays</t>
  </si>
  <si>
    <t>Williamsshire</t>
  </si>
  <si>
    <t>6d7f6fde</t>
  </si>
  <si>
    <t>Janice Matthews</t>
  </si>
  <si>
    <t>Cartermouth</t>
  </si>
  <si>
    <t>877b63ee</t>
  </si>
  <si>
    <t>Sean Murphy</t>
  </si>
  <si>
    <t>East Amyhaven</t>
  </si>
  <si>
    <t>09eff62b</t>
  </si>
  <si>
    <t>Barbara Cummings</t>
  </si>
  <si>
    <t>Scottbury</t>
  </si>
  <si>
    <t>7e627c21</t>
  </si>
  <si>
    <t>Ashley Santos</t>
  </si>
  <si>
    <t>South Nancy</t>
  </si>
  <si>
    <t>9607f3c6</t>
  </si>
  <si>
    <t>Chelsea Green</t>
  </si>
  <si>
    <t>South Douglasbury</t>
  </si>
  <si>
    <t>4965e1c8</t>
  </si>
  <si>
    <t>Dr. Douglas Johnson</t>
  </si>
  <si>
    <t>Port Kevin</t>
  </si>
  <si>
    <t>8b3cfe21</t>
  </si>
  <si>
    <t>Jessica Henderson</t>
  </si>
  <si>
    <t>South Jeremy</t>
  </si>
  <si>
    <t>56ebb83b</t>
  </si>
  <si>
    <t>Courtney Haynes</t>
  </si>
  <si>
    <t>Adamborough</t>
  </si>
  <si>
    <t>cb14f949</t>
  </si>
  <si>
    <t>Zoe Maxwell</t>
  </si>
  <si>
    <t>Christopherburgh</t>
  </si>
  <si>
    <t>7a0ba659</t>
  </si>
  <si>
    <t>Brenda Lopez</t>
  </si>
  <si>
    <t>North Phillip</t>
  </si>
  <si>
    <t>43e4a937</t>
  </si>
  <si>
    <t>Lynn Johnson</t>
  </si>
  <si>
    <t>Barbaramouth</t>
  </si>
  <si>
    <t>0a950fa9</t>
  </si>
  <si>
    <t>Deanna Reyes</t>
  </si>
  <si>
    <t>Dawsonburgh</t>
  </si>
  <si>
    <t>5e216a4d</t>
  </si>
  <si>
    <t>Amber Evans</t>
  </si>
  <si>
    <t>Garyside</t>
  </si>
  <si>
    <t>a04c06df</t>
  </si>
  <si>
    <t>Christopher Meyer</t>
  </si>
  <si>
    <t>Williamfurt</t>
  </si>
  <si>
    <t>38a62767</t>
  </si>
  <si>
    <t>Barbara Wood</t>
  </si>
  <si>
    <t>Lake Paulport</t>
  </si>
  <si>
    <t>193d897c</t>
  </si>
  <si>
    <t>Sandra York</t>
  </si>
  <si>
    <t>Andrewmouth</t>
  </si>
  <si>
    <t>7ef9a334</t>
  </si>
  <si>
    <t>Miguel Barker</t>
  </si>
  <si>
    <t>East Frank</t>
  </si>
  <si>
    <t>ac5be871</t>
  </si>
  <si>
    <t>Christopher Williams</t>
  </si>
  <si>
    <t>South Daniel</t>
  </si>
  <si>
    <t>10b858db</t>
  </si>
  <si>
    <t>Glenn Grant</t>
  </si>
  <si>
    <t>Kimberlyton</t>
  </si>
  <si>
    <t>2fbd1409</t>
  </si>
  <si>
    <t>Alexander Williams</t>
  </si>
  <si>
    <t>South Jonathan</t>
  </si>
  <si>
    <t>e0c2f89a</t>
  </si>
  <si>
    <t>Robert Hammond</t>
  </si>
  <si>
    <t>North Ronald</t>
  </si>
  <si>
    <t>ea569169</t>
  </si>
  <si>
    <t>Robert Fernandez</t>
  </si>
  <si>
    <t>Spencerland</t>
  </si>
  <si>
    <t>b67997b2</t>
  </si>
  <si>
    <t>Heather Gardner</t>
  </si>
  <si>
    <t>South Kellyland</t>
  </si>
  <si>
    <t>d77d1e14</t>
  </si>
  <si>
    <t>Mary Francis</t>
  </si>
  <si>
    <t>South Edgarside</t>
  </si>
  <si>
    <t>f4894c9d</t>
  </si>
  <si>
    <t>Jason Williams</t>
  </si>
  <si>
    <t>Anthonystad</t>
  </si>
  <si>
    <t>bc0223b5</t>
  </si>
  <si>
    <t>Mark Cole</t>
  </si>
  <si>
    <t>Yuburgh</t>
  </si>
  <si>
    <t>465676de</t>
  </si>
  <si>
    <t>George Morgan</t>
  </si>
  <si>
    <t>Whiteton</t>
  </si>
  <si>
    <t>7128b904</t>
  </si>
  <si>
    <t>Deborah Brock</t>
  </si>
  <si>
    <t>South Mary</t>
  </si>
  <si>
    <t>657b320d</t>
  </si>
  <si>
    <t>Alyssa Graves</t>
  </si>
  <si>
    <t>Tinamouth</t>
  </si>
  <si>
    <t>715109ca</t>
  </si>
  <si>
    <t>Kevin Gray</t>
  </si>
  <si>
    <t>New Kaylaville</t>
  </si>
  <si>
    <t>bf479c25</t>
  </si>
  <si>
    <t>Mary Branch</t>
  </si>
  <si>
    <t>North Michael</t>
  </si>
  <si>
    <t>5f28b260</t>
  </si>
  <si>
    <t>Justin Harris</t>
  </si>
  <si>
    <t>Lake Kim</t>
  </si>
  <si>
    <t>b1b43fae</t>
  </si>
  <si>
    <t>Yvonne Becker</t>
  </si>
  <si>
    <t>New Jacobview</t>
  </si>
  <si>
    <t>298c15b5</t>
  </si>
  <si>
    <t>Kenneth Young</t>
  </si>
  <si>
    <t>Cooperburgh</t>
  </si>
  <si>
    <t>a6712283</t>
  </si>
  <si>
    <t>Lindsey Spencer</t>
  </si>
  <si>
    <t>East Nicole</t>
  </si>
  <si>
    <t>544143d0</t>
  </si>
  <si>
    <t>Thomas Norman</t>
  </si>
  <si>
    <t>Latoyatown</t>
  </si>
  <si>
    <t>d318a186</t>
  </si>
  <si>
    <t>Stephanie Medina</t>
  </si>
  <si>
    <t>Francisstad</t>
  </si>
  <si>
    <t>3b18f447</t>
  </si>
  <si>
    <t>Steven Santos</t>
  </si>
  <si>
    <t>Port Brendashire</t>
  </si>
  <si>
    <t>a590e845</t>
  </si>
  <si>
    <t>Michael Garza</t>
  </si>
  <si>
    <t>Langborough</t>
  </si>
  <si>
    <t>a6cd4e0a</t>
  </si>
  <si>
    <t>Robert Ashley</t>
  </si>
  <si>
    <t>North Shanestad</t>
  </si>
  <si>
    <t>1bd7f436</t>
  </si>
  <si>
    <t>Daniel Wilcox</t>
  </si>
  <si>
    <t>South Lisa</t>
  </si>
  <si>
    <t>e86d1c58</t>
  </si>
  <si>
    <t>Richard Jacobs</t>
  </si>
  <si>
    <t>North Mauriceberg</t>
  </si>
  <si>
    <t>4ba01638</t>
  </si>
  <si>
    <t>Mary Webster</t>
  </si>
  <si>
    <t>Lauraborough</t>
  </si>
  <si>
    <t>930cd8c2</t>
  </si>
  <si>
    <t>Andrew Pope</t>
  </si>
  <si>
    <t>Houstonton</t>
  </si>
  <si>
    <t>04cfd232</t>
  </si>
  <si>
    <t>Shannon Ferrell</t>
  </si>
  <si>
    <t>East Margarettown</t>
  </si>
  <si>
    <t>6c56ce4f</t>
  </si>
  <si>
    <t>Gina Wilkinson DVM</t>
  </si>
  <si>
    <t>Vanessatown</t>
  </si>
  <si>
    <t>7064b5ee</t>
  </si>
  <si>
    <t>Christopher Brown</t>
  </si>
  <si>
    <t>Hamiltonview</t>
  </si>
  <si>
    <t>7361335c</t>
  </si>
  <si>
    <t>Alyssa Leonard</t>
  </si>
  <si>
    <t>Myersberg</t>
  </si>
  <si>
    <t>ad0b0b73</t>
  </si>
  <si>
    <t>Jessica Garcia</t>
  </si>
  <si>
    <t>East Markland</t>
  </si>
  <si>
    <t>07d4c9fb</t>
  </si>
  <si>
    <t>Brian Schultz</t>
  </si>
  <si>
    <t>Wellstown</t>
  </si>
  <si>
    <t>f65bd103</t>
  </si>
  <si>
    <t>Rebecca Tran</t>
  </si>
  <si>
    <t>West Shelby</t>
  </si>
  <si>
    <t>ed2d3a10</t>
  </si>
  <si>
    <t>Jennifer Lopez</t>
  </si>
  <si>
    <t>Teresaborough</t>
  </si>
  <si>
    <t>377b6ec3</t>
  </si>
  <si>
    <t>David Davis</t>
  </si>
  <si>
    <t>Hendersonborough</t>
  </si>
  <si>
    <t>f9148b86</t>
  </si>
  <si>
    <t>Tiffany Martinez</t>
  </si>
  <si>
    <t>East Christopherchester</t>
  </si>
  <si>
    <t>662da95c</t>
  </si>
  <si>
    <t>Jack Smith</t>
  </si>
  <si>
    <t>West Kristi</t>
  </si>
  <si>
    <t>422b8cf2</t>
  </si>
  <si>
    <t>Belinda Chapman</t>
  </si>
  <si>
    <t>Dayton</t>
  </si>
  <si>
    <t>a24c6a46</t>
  </si>
  <si>
    <t>Jordan Romero DVM</t>
  </si>
  <si>
    <t>Duartetown</t>
  </si>
  <si>
    <t>850aa6bb</t>
  </si>
  <si>
    <t>George Crawford</t>
  </si>
  <si>
    <t>Howardburgh</t>
  </si>
  <si>
    <t>4f395851</t>
  </si>
  <si>
    <t>Lisa Duran</t>
  </si>
  <si>
    <t>Johnberg</t>
  </si>
  <si>
    <t>ec4826f5</t>
  </si>
  <si>
    <t>Alexis King</t>
  </si>
  <si>
    <t>Barnettchester</t>
  </si>
  <si>
    <t>e2a54eb6</t>
  </si>
  <si>
    <t>Denise Lopez</t>
  </si>
  <si>
    <t>West Seanside</t>
  </si>
  <si>
    <t>38be71bc</t>
  </si>
  <si>
    <t>Patrick Davis</t>
  </si>
  <si>
    <t>Amyfort</t>
  </si>
  <si>
    <t>0a97fec8</t>
  </si>
  <si>
    <t>William Greer</t>
  </si>
  <si>
    <t>Bethanyfurt</t>
  </si>
  <si>
    <t>3d32f23a</t>
  </si>
  <si>
    <t>Marissa Ramos</t>
  </si>
  <si>
    <t>Port Angelaside</t>
  </si>
  <si>
    <t>f19bd88d</t>
  </si>
  <si>
    <t>Garrett Anderson</t>
  </si>
  <si>
    <t>West Laurie</t>
  </si>
  <si>
    <t>2f45dce1</t>
  </si>
  <si>
    <t>Ashlee Smith</t>
  </si>
  <si>
    <t>New Susan</t>
  </si>
  <si>
    <t>703109f7</t>
  </si>
  <si>
    <t>Scott Shelton</t>
  </si>
  <si>
    <t>Hernandezmouth</t>
  </si>
  <si>
    <t>daf8b727</t>
  </si>
  <si>
    <t>Kevin Sherman</t>
  </si>
  <si>
    <t>Peterbury</t>
  </si>
  <si>
    <t>3af259b7</t>
  </si>
  <si>
    <t>Ashley Davis</t>
  </si>
  <si>
    <t>d6ccbdf9</t>
  </si>
  <si>
    <t>Henry Davis</t>
  </si>
  <si>
    <t>Bradshire</t>
  </si>
  <si>
    <t>0dfd1cef</t>
  </si>
  <si>
    <t>Robert White</t>
  </si>
  <si>
    <t>Rachelhaven</t>
  </si>
  <si>
    <t>85829b5d</t>
  </si>
  <si>
    <t>Lisa Sweeney</t>
  </si>
  <si>
    <t>Limouth</t>
  </si>
  <si>
    <t>474f3dee</t>
  </si>
  <si>
    <t>Logan Le</t>
  </si>
  <si>
    <t>East Steven</t>
  </si>
  <si>
    <t>6fdc581a</t>
  </si>
  <si>
    <t>Christopher Norris</t>
  </si>
  <si>
    <t>Lake Randy</t>
  </si>
  <si>
    <t>cc917f6f</t>
  </si>
  <si>
    <t>Kathy Short</t>
  </si>
  <si>
    <t>Emilyside</t>
  </si>
  <si>
    <t>12a47481</t>
  </si>
  <si>
    <t>Paul Hickman</t>
  </si>
  <si>
    <t>Lonnieberg</t>
  </si>
  <si>
    <t>5fc47d47</t>
  </si>
  <si>
    <t>Chloe Edwards</t>
  </si>
  <si>
    <t>West Steven</t>
  </si>
  <si>
    <t>e678a786</t>
  </si>
  <si>
    <t>Preston Payne</t>
  </si>
  <si>
    <t>Millermouth</t>
  </si>
  <si>
    <t>a8e0f591</t>
  </si>
  <si>
    <t>Jacob Alexander</t>
  </si>
  <si>
    <t>Savagestad</t>
  </si>
  <si>
    <t>28a0c754</t>
  </si>
  <si>
    <t>Jane Miller</t>
  </si>
  <si>
    <t>South Joseph</t>
  </si>
  <si>
    <t>f503575c</t>
  </si>
  <si>
    <t>Marcus Pierce</t>
  </si>
  <si>
    <t>Smithbury</t>
  </si>
  <si>
    <t>Calculate the total amount spent by customers in each city.</t>
  </si>
  <si>
    <t>Row Labels</t>
  </si>
  <si>
    <t>Grand Total</t>
  </si>
  <si>
    <t>Sum of Amount_Spent</t>
  </si>
  <si>
    <t>Total Amount</t>
  </si>
  <si>
    <t>Age Group</t>
  </si>
  <si>
    <t>Find the average spending grouped by age ranges</t>
  </si>
  <si>
    <t>18-25</t>
  </si>
  <si>
    <t>26-35</t>
  </si>
  <si>
    <t>51-70</t>
  </si>
  <si>
    <t>70+</t>
  </si>
  <si>
    <t>Average of Amount_Spent</t>
  </si>
  <si>
    <t>Determine the most purchased product by count and total sales.</t>
  </si>
  <si>
    <t>Count of Product</t>
  </si>
  <si>
    <t>Calculate the percentage of total sales contributed by each product.</t>
  </si>
  <si>
    <t>Jul</t>
  </si>
  <si>
    <t>Jan</t>
  </si>
  <si>
    <t>Feb</t>
  </si>
  <si>
    <t>Mar</t>
  </si>
  <si>
    <t>Apr</t>
  </si>
  <si>
    <t>May</t>
  </si>
  <si>
    <t>Aug</t>
  </si>
  <si>
    <t>Oct</t>
  </si>
  <si>
    <t>Nov</t>
  </si>
  <si>
    <t>Sep</t>
  </si>
  <si>
    <t>Dec</t>
  </si>
  <si>
    <t>Jun</t>
  </si>
  <si>
    <t>Total Amount Spent</t>
  </si>
  <si>
    <t>Months</t>
  </si>
  <si>
    <t>Simulate a 10% Increase in Sales for Each City</t>
  </si>
  <si>
    <t>Sales After 10% Increase</t>
  </si>
  <si>
    <t>Use Goal Seek to Reach a Total Sales Target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</si>
</sst>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yyyy\-mm\-dd;@"/>
    <numFmt numFmtId="172" formatCode="mm/dd/yy;@"/>
  </numFmts>
  <fonts count="2" x14ac:knownFonts="1">
    <font>
      <sz val="11"/>
      <color theme="1"/>
      <name val="Calibri"/>
      <family val="2"/>
      <scheme val="minor"/>
    </font>
    <font>
      <sz val="1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 fillId="0" borderId="0" xfId="0" applyFont="1" applyAlignment="1">
      <alignment horizontal="left"/>
    </xf>
    <xf numFmtId="9" fontId="0" fillId="0" borderId="0" xfId="0" applyNumberFormat="1"/>
    <xf numFmtId="172" fontId="0" fillId="0" borderId="0" xfId="0" applyNumberFormat="1"/>
  </cellXfs>
  <cellStyles count="1">
    <cellStyle name="Normal" xfId="0" builtinId="0"/>
  </cellStyles>
  <dxfs count="6">
    <dxf>
      <numFmt numFmtId="1" formatCode="0"/>
    </dxf>
    <dxf>
      <numFmt numFmtId="13" formatCode="0%"/>
    </dxf>
    <dxf>
      <numFmt numFmtId="172" formatCode="mm/dd/yy;@"/>
    </dxf>
    <dxf>
      <numFmt numFmtId="13" formatCode="0%"/>
    </dxf>
    <dxf>
      <numFmt numFmtId="1" formatCode="0"/>
    </dxf>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[27-12-24.xlsx]Dashboard!PivotTable6</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326093231151865E-2"/>
          <c:y val="0.14137164152190901"/>
          <c:w val="0.7546575113362628"/>
          <c:h val="0.81232233375408225"/>
        </c:manualLayout>
      </c:layout>
      <c:barChart>
        <c:barDir val="col"/>
        <c:grouping val="percentStacked"/>
        <c:varyColors val="0"/>
        <c:ser>
          <c:idx val="0"/>
          <c:order val="0"/>
          <c:tx>
            <c:strRef>
              <c:f>Dashboard!$B$1:$B$3</c:f>
              <c:strCache>
                <c:ptCount val="1"/>
                <c:pt idx="0">
                  <c:v>18-25</c:v>
                </c:pt>
              </c:strCache>
            </c:strRef>
          </c:tx>
          <c:spPr>
            <a:solidFill>
              <a:schemeClr val="accent1"/>
            </a:solidFill>
            <a:ln>
              <a:noFill/>
            </a:ln>
            <a:effectLst/>
          </c:spPr>
          <c:invertIfNegative val="0"/>
          <c:cat>
            <c:strRef>
              <c:f>Dashboard!$A$4:$A$16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Dashboard!$B$4:$B$16</c:f>
              <c:numCache>
                <c:formatCode>0%</c:formatCode>
                <c:ptCount val="12"/>
                <c:pt idx="0">
                  <c:v>6.8049747732491471E-3</c:v>
                </c:pt>
                <c:pt idx="1">
                  <c:v>1.0964014767171135E-2</c:v>
                </c:pt>
                <c:pt idx="2">
                  <c:v>2.5026816231092434E-2</c:v>
                </c:pt>
                <c:pt idx="3">
                  <c:v>2.8040830648377979E-2</c:v>
                </c:pt>
                <c:pt idx="4">
                  <c:v>3.9287153100935994E-3</c:v>
                </c:pt>
                <c:pt idx="5">
                  <c:v>0</c:v>
                </c:pt>
                <c:pt idx="6">
                  <c:v>0</c:v>
                </c:pt>
                <c:pt idx="7">
                  <c:v>1.2069853158017329E-2</c:v>
                </c:pt>
                <c:pt idx="8">
                  <c:v>0</c:v>
                </c:pt>
                <c:pt idx="9">
                  <c:v>6.219966071094752E-3</c:v>
                </c:pt>
                <c:pt idx="10">
                  <c:v>3.8663357082234107E-3</c:v>
                </c:pt>
                <c:pt idx="11">
                  <c:v>0</c:v>
                </c:pt>
              </c:numCache>
            </c:numRef>
          </c:val>
          <c:extLst>
            <c:ext xmlns:c16="http://schemas.microsoft.com/office/drawing/2014/chart" uri="{C3380CC4-5D6E-409C-BE32-E72D297353CC}">
              <c16:uniqueId val="{00000000-BC66-4F65-A62D-3F1339D1E0E7}"/>
            </c:ext>
          </c:extLst>
        </c:ser>
        <c:ser>
          <c:idx val="1"/>
          <c:order val="1"/>
          <c:tx>
            <c:strRef>
              <c:f>Dashboard!$C$1:$C$3</c:f>
              <c:strCache>
                <c:ptCount val="1"/>
                <c:pt idx="0">
                  <c:v>26-35</c:v>
                </c:pt>
              </c:strCache>
            </c:strRef>
          </c:tx>
          <c:spPr>
            <a:solidFill>
              <a:schemeClr val="accent2"/>
            </a:solidFill>
            <a:ln>
              <a:noFill/>
            </a:ln>
            <a:effectLst/>
          </c:spPr>
          <c:invertIfNegative val="0"/>
          <c:cat>
            <c:strRef>
              <c:f>Dashboard!$A$4:$A$16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Dashboard!$C$4:$C$16</c:f>
              <c:numCache>
                <c:formatCode>0%</c:formatCode>
                <c:ptCount val="12"/>
                <c:pt idx="0">
                  <c:v>3.5502390718235139E-3</c:v>
                </c:pt>
                <c:pt idx="1">
                  <c:v>5.5803752173039416E-3</c:v>
                </c:pt>
                <c:pt idx="2">
                  <c:v>2.4404419754740201E-2</c:v>
                </c:pt>
                <c:pt idx="3">
                  <c:v>0</c:v>
                </c:pt>
                <c:pt idx="4">
                  <c:v>5.2474840727082242E-3</c:v>
                </c:pt>
                <c:pt idx="5">
                  <c:v>0</c:v>
                </c:pt>
                <c:pt idx="6">
                  <c:v>2.7565586053360552E-2</c:v>
                </c:pt>
                <c:pt idx="7">
                  <c:v>6.2031715628989318E-3</c:v>
                </c:pt>
                <c:pt idx="8">
                  <c:v>1.04661775599379E-2</c:v>
                </c:pt>
                <c:pt idx="9">
                  <c:v>3.1805599568940955E-3</c:v>
                </c:pt>
                <c:pt idx="10">
                  <c:v>3.2872650643239659E-2</c:v>
                </c:pt>
                <c:pt idx="11">
                  <c:v>2.9298219482229312E-2</c:v>
                </c:pt>
              </c:numCache>
            </c:numRef>
          </c:val>
          <c:extLst>
            <c:ext xmlns:c16="http://schemas.microsoft.com/office/drawing/2014/chart" uri="{C3380CC4-5D6E-409C-BE32-E72D297353CC}">
              <c16:uniqueId val="{00000007-BC66-4F65-A62D-3F1339D1E0E7}"/>
            </c:ext>
          </c:extLst>
        </c:ser>
        <c:ser>
          <c:idx val="2"/>
          <c:order val="2"/>
          <c:tx>
            <c:strRef>
              <c:f>Dashboard!$D$1:$D$3</c:f>
              <c:strCache>
                <c:ptCount val="1"/>
                <c:pt idx="0">
                  <c:v>51-70</c:v>
                </c:pt>
              </c:strCache>
            </c:strRef>
          </c:tx>
          <c:spPr>
            <a:solidFill>
              <a:schemeClr val="accent3"/>
            </a:solidFill>
            <a:ln>
              <a:noFill/>
            </a:ln>
            <a:effectLst/>
          </c:spPr>
          <c:invertIfNegative val="0"/>
          <c:cat>
            <c:strRef>
              <c:f>Dashboard!$A$4:$A$16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Dashboard!$D$4:$D$16</c:f>
              <c:numCache>
                <c:formatCode>0%</c:formatCode>
                <c:ptCount val="12"/>
                <c:pt idx="0">
                  <c:v>8.7622347492369995E-2</c:v>
                </c:pt>
                <c:pt idx="1">
                  <c:v>4.5768033852930094E-2</c:v>
                </c:pt>
                <c:pt idx="2">
                  <c:v>3.0898096322502542E-2</c:v>
                </c:pt>
                <c:pt idx="3">
                  <c:v>2.0587467897997355E-2</c:v>
                </c:pt>
                <c:pt idx="4">
                  <c:v>1.2101842697437937E-2</c:v>
                </c:pt>
                <c:pt idx="5">
                  <c:v>0</c:v>
                </c:pt>
                <c:pt idx="6">
                  <c:v>3.0095558752288001E-2</c:v>
                </c:pt>
                <c:pt idx="7">
                  <c:v>1.8871029173460278E-2</c:v>
                </c:pt>
                <c:pt idx="8">
                  <c:v>1.8452566010914433E-2</c:v>
                </c:pt>
                <c:pt idx="9">
                  <c:v>6.8277673200863318E-3</c:v>
                </c:pt>
                <c:pt idx="10">
                  <c:v>1.8019707555629309E-2</c:v>
                </c:pt>
                <c:pt idx="11">
                  <c:v>2.4440407986588385E-2</c:v>
                </c:pt>
              </c:numCache>
            </c:numRef>
          </c:val>
          <c:extLst>
            <c:ext xmlns:c16="http://schemas.microsoft.com/office/drawing/2014/chart" uri="{C3380CC4-5D6E-409C-BE32-E72D297353CC}">
              <c16:uniqueId val="{00000008-BC66-4F65-A62D-3F1339D1E0E7}"/>
            </c:ext>
          </c:extLst>
        </c:ser>
        <c:ser>
          <c:idx val="3"/>
          <c:order val="3"/>
          <c:tx>
            <c:strRef>
              <c:f>Dashboard!$E$1:$E$3</c:f>
              <c:strCache>
                <c:ptCount val="1"/>
                <c:pt idx="0">
                  <c:v>70+</c:v>
                </c:pt>
              </c:strCache>
            </c:strRef>
          </c:tx>
          <c:spPr>
            <a:solidFill>
              <a:schemeClr val="accent4"/>
            </a:solidFill>
            <a:ln>
              <a:noFill/>
            </a:ln>
            <a:effectLst/>
          </c:spPr>
          <c:invertIfNegative val="0"/>
          <c:cat>
            <c:strRef>
              <c:f>Dashboard!$A$4:$A$16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Dashboard!$E$4:$E$16</c:f>
              <c:numCache>
                <c:formatCode>0%</c:formatCode>
                <c:ptCount val="12"/>
                <c:pt idx="0">
                  <c:v>8.0487680528467196E-3</c:v>
                </c:pt>
                <c:pt idx="1">
                  <c:v>6.3921697604883199E-2</c:v>
                </c:pt>
                <c:pt idx="2">
                  <c:v>5.3304169536561544E-2</c:v>
                </c:pt>
                <c:pt idx="3">
                  <c:v>2.1284240053502504E-2</c:v>
                </c:pt>
                <c:pt idx="4">
                  <c:v>3.0990266182958172E-2</c:v>
                </c:pt>
                <c:pt idx="5">
                  <c:v>1.5437351985900611E-2</c:v>
                </c:pt>
                <c:pt idx="6">
                  <c:v>7.1243903243639328E-2</c:v>
                </c:pt>
                <c:pt idx="7">
                  <c:v>3.5878667675670058E-2</c:v>
                </c:pt>
                <c:pt idx="8">
                  <c:v>1.0811864520301862E-2</c:v>
                </c:pt>
                <c:pt idx="9">
                  <c:v>1.4125580935034243E-2</c:v>
                </c:pt>
                <c:pt idx="10">
                  <c:v>6.732478479537192E-2</c:v>
                </c:pt>
                <c:pt idx="11">
                  <c:v>4.8653490308669063E-2</c:v>
                </c:pt>
              </c:numCache>
            </c:numRef>
          </c:val>
          <c:extLst>
            <c:ext xmlns:c16="http://schemas.microsoft.com/office/drawing/2014/chart" uri="{C3380CC4-5D6E-409C-BE32-E72D297353CC}">
              <c16:uniqueId val="{00000009-BC66-4F65-A62D-3F1339D1E0E7}"/>
            </c:ext>
          </c:extLst>
        </c:ser>
        <c:dLbls>
          <c:dLblPos val="ctr"/>
          <c:showLegendKey val="0"/>
          <c:showVal val="0"/>
          <c:showCatName val="0"/>
          <c:showSerName val="0"/>
          <c:showPercent val="0"/>
          <c:showBubbleSize val="0"/>
        </c:dLbls>
        <c:gapWidth val="150"/>
        <c:overlap val="100"/>
        <c:axId val="129423023"/>
        <c:axId val="73386495"/>
      </c:barChart>
      <c:catAx>
        <c:axId val="129423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86495"/>
        <c:crosses val="autoZero"/>
        <c:auto val="1"/>
        <c:lblAlgn val="ctr"/>
        <c:lblOffset val="100"/>
        <c:noMultiLvlLbl val="0"/>
      </c:catAx>
      <c:valAx>
        <c:axId val="733864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23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213360</xdr:colOff>
      <xdr:row>0</xdr:row>
      <xdr:rowOff>99060</xdr:rowOff>
    </xdr:from>
    <xdr:to>
      <xdr:col>9</xdr:col>
      <xdr:colOff>350520</xdr:colOff>
      <xdr:row>14</xdr:row>
      <xdr:rowOff>5715</xdr:rowOff>
    </xdr:to>
    <mc:AlternateContent xmlns:mc="http://schemas.openxmlformats.org/markup-compatibility/2006">
      <mc:Choice xmlns:a14="http://schemas.microsoft.com/office/drawing/2010/main" Requires="a14">
        <xdr:graphicFrame macro="">
          <xdr:nvGraphicFramePr>
            <xdr:cNvPr id="2" name="City">
              <a:extLst>
                <a:ext uri="{FF2B5EF4-FFF2-40B4-BE49-F238E27FC236}">
                  <a16:creationId xmlns:a16="http://schemas.microsoft.com/office/drawing/2014/main" id="{44CD9DAA-37B8-4F0C-AAAC-09ACBCE90246}"/>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5133703" y="99060"/>
              <a:ext cx="1857103" cy="24974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102325</xdr:colOff>
      <xdr:row>0</xdr:row>
      <xdr:rowOff>119743</xdr:rowOff>
    </xdr:from>
    <xdr:to>
      <xdr:col>21</xdr:col>
      <xdr:colOff>705394</xdr:colOff>
      <xdr:row>27</xdr:row>
      <xdr:rowOff>173083</xdr:rowOff>
    </xdr:to>
    <xdr:graphicFrame macro="">
      <xdr:nvGraphicFramePr>
        <xdr:cNvPr id="3" name="Chart 2">
          <a:extLst>
            <a:ext uri="{FF2B5EF4-FFF2-40B4-BE49-F238E27FC236}">
              <a16:creationId xmlns:a16="http://schemas.microsoft.com/office/drawing/2014/main" id="{2131272B-A1FB-4225-82F7-CE93472426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kshay" refreshedDate="45653.576672800926" createdVersion="6" refreshedVersion="6" minRefreshableVersion="3" recordCount="100" xr:uid="{38ED1F02-8579-4412-B764-86A92F46F542}">
  <cacheSource type="worksheet">
    <worksheetSource name="data"/>
  </cacheSource>
  <cacheFields count="9">
    <cacheField name="Customer_ID" numFmtId="0">
      <sharedItems/>
    </cacheField>
    <cacheField name="Name" numFmtId="0">
      <sharedItems count="100">
        <s v="Erica Garcia"/>
        <s v="Elizabeth Edwards"/>
        <s v="Shannon Garcia"/>
        <s v="Michelle Scott"/>
        <s v="Jack Reyes"/>
        <s v="Samantha Smith"/>
        <s v="Victoria Andrews"/>
        <s v="Cole King"/>
        <s v="Curtis Soto"/>
        <s v="Kelly Williamson"/>
        <s v="Marc Howard"/>
        <s v="Matthew Wilson"/>
        <s v="Carl Lee"/>
        <s v="Holly Johnson"/>
        <s v="Matthew Flores"/>
        <s v="Judith Hernandez"/>
        <s v="Laura Potter"/>
        <s v="Jeffrey Andrews"/>
        <s v="Thomas Mays"/>
        <s v="Janice Matthews"/>
        <s v="Sean Murphy"/>
        <s v="Barbara Cummings"/>
        <s v="Ashley Santos"/>
        <s v="Chelsea Green"/>
        <s v="Dr. Douglas Johnson"/>
        <s v="Jessica Henderson"/>
        <s v="Courtney Haynes"/>
        <s v="Zoe Maxwell"/>
        <s v="Brenda Lopez"/>
        <s v="Lynn Johnson"/>
        <s v="Deanna Reyes"/>
        <s v="Amber Evans"/>
        <s v="Christopher Meyer"/>
        <s v="Barbara Wood"/>
        <s v="Sandra York"/>
        <s v="Miguel Barker"/>
        <s v="Christopher Williams"/>
        <s v="Glenn Grant"/>
        <s v="Alexander Williams"/>
        <s v="Robert Hammond"/>
        <s v="Robert Fernandez"/>
        <s v="Heather Gardner"/>
        <s v="Mary Francis"/>
        <s v="Jason Williams"/>
        <s v="Mark Cole"/>
        <s v="George Morgan"/>
        <s v="Deborah Brock"/>
        <s v="Alyssa Graves"/>
        <s v="Kevin Gray"/>
        <s v="Mary Branch"/>
        <s v="Justin Harris"/>
        <s v="Yvonne Becker"/>
        <s v="Kenneth Young"/>
        <s v="Lindsey Spencer"/>
        <s v="Thomas Norman"/>
        <s v="Stephanie Medina"/>
        <s v="Steven Santos"/>
        <s v="Michael Garza"/>
        <s v="Robert Ashley"/>
        <s v="Daniel Wilcox"/>
        <s v="Richard Jacobs"/>
        <s v="Mary Webster"/>
        <s v="Andrew Pope"/>
        <s v="Shannon Ferrell"/>
        <s v="Gina Wilkinson DVM"/>
        <s v="Christopher Brown"/>
        <s v="Alyssa Leonard"/>
        <s v="Jessica Garcia"/>
        <s v="Brian Schultz"/>
        <s v="Rebecca Tran"/>
        <s v="Jennifer Lopez"/>
        <s v="David Davis"/>
        <s v="Tiffany Martinez"/>
        <s v="Jack Smith"/>
        <s v="Belinda Chapman"/>
        <s v="Jordan Romero DVM"/>
        <s v="George Crawford"/>
        <s v="Lisa Duran"/>
        <s v="Alexis King"/>
        <s v="Denise Lopez"/>
        <s v="Patrick Davis"/>
        <s v="William Greer"/>
        <s v="Marissa Ramos"/>
        <s v="Garrett Anderson"/>
        <s v="Ashlee Smith"/>
        <s v="Scott Shelton"/>
        <s v="Kevin Sherman"/>
        <s v="Ashley Davis"/>
        <s v="Henry Davis"/>
        <s v="Robert White"/>
        <s v="Lisa Sweeney"/>
        <s v="Logan Le"/>
        <s v="Christopher Norris"/>
        <s v="Kathy Short"/>
        <s v="Paul Hickman"/>
        <s v="Chloe Edwards"/>
        <s v="Preston Payne"/>
        <s v="Jacob Alexander"/>
        <s v="Jane Miller"/>
        <s v="Marcus Pierce"/>
      </sharedItems>
    </cacheField>
    <cacheField name="Age" numFmtId="0">
      <sharedItems containsSemiMixedTypes="0" containsString="0" containsNumber="1" containsInteger="1" minValue="18" maxValue="70" count="41">
        <n v="28"/>
        <n v="24"/>
        <n v="63"/>
        <n v="40"/>
        <n v="52"/>
        <n v="31"/>
        <n v="45"/>
        <n v="18"/>
        <n v="66"/>
        <n v="67"/>
        <n v="54"/>
        <n v="65"/>
        <n v="64"/>
        <n v="70"/>
        <n v="62"/>
        <n v="27"/>
        <n v="43"/>
        <n v="61"/>
        <n v="60"/>
        <n v="20"/>
        <n v="34"/>
        <n v="57"/>
        <n v="26"/>
        <n v="44"/>
        <n v="37"/>
        <n v="56"/>
        <n v="50"/>
        <n v="35"/>
        <n v="42"/>
        <n v="69"/>
        <n v="38"/>
        <n v="58"/>
        <n v="68"/>
        <n v="22"/>
        <n v="47"/>
        <n v="29"/>
        <n v="48"/>
        <n v="49"/>
        <n v="32"/>
        <n v="59"/>
        <n v="39"/>
      </sharedItems>
    </cacheField>
    <cacheField name="City" numFmtId="0">
      <sharedItems count="99">
        <s v="Port Christopherton"/>
        <s v="Travisshire"/>
        <s v="West Karenchester"/>
        <s v="Port Amy"/>
        <s v="Sherichester"/>
        <s v="South Kaitlynview"/>
        <s v="Jeremyview"/>
        <s v="North Christopher"/>
        <s v="Graytown"/>
        <s v="Danielstad"/>
        <s v="Davisside"/>
        <s v="New Michelle"/>
        <s v="North Dennis"/>
        <s v="New Anabury"/>
        <s v="Cuevashaven"/>
        <s v="Hamptonshire"/>
        <s v="West Erikamouth"/>
        <s v="Lake Lisabury"/>
        <s v="Williamsshire"/>
        <s v="Cartermouth"/>
        <s v="East Amyhaven"/>
        <s v="Scottbury"/>
        <s v="South Nancy"/>
        <s v="South Douglasbury"/>
        <s v="Port Kevin"/>
        <s v="South Jeremy"/>
        <s v="Adamborough"/>
        <s v="Christopherburgh"/>
        <s v="North Phillip"/>
        <s v="Barbaramouth"/>
        <s v="Dawsonburgh"/>
        <s v="Garyside"/>
        <s v="Williamfurt"/>
        <s v="Lake Paulport"/>
        <s v="Andrewmouth"/>
        <s v="East Frank"/>
        <s v="South Daniel"/>
        <s v="Kimberlyton"/>
        <s v="South Jonathan"/>
        <s v="North Ronald"/>
        <s v="Spencerland"/>
        <s v="South Kellyland"/>
        <s v="South Edgarside"/>
        <s v="Anthonystad"/>
        <s v="Yuburgh"/>
        <s v="Whiteton"/>
        <s v="South Mary"/>
        <s v="Tinamouth"/>
        <s v="New Kaylaville"/>
        <s v="North Michael"/>
        <s v="Lake Kim"/>
        <s v="New Jacobview"/>
        <s v="Cooperburgh"/>
        <s v="East Nicole"/>
        <s v="Latoyatown"/>
        <s v="Francisstad"/>
        <s v="Port Brendashire"/>
        <s v="Langborough"/>
        <s v="North Shanestad"/>
        <s v="South Lisa"/>
        <s v="North Mauriceberg"/>
        <s v="Lauraborough"/>
        <s v="Houstonton"/>
        <s v="East Margarettown"/>
        <s v="Vanessatown"/>
        <s v="Hamiltonview"/>
        <s v="Myersberg"/>
        <s v="East Markland"/>
        <s v="Wellstown"/>
        <s v="West Shelby"/>
        <s v="Teresaborough"/>
        <s v="Hendersonborough"/>
        <s v="East Christopherchester"/>
        <s v="West Kristi"/>
        <s v="Dayton"/>
        <s v="Duartetown"/>
        <s v="Howardburgh"/>
        <s v="Johnberg"/>
        <s v="Barnettchester"/>
        <s v="West Seanside"/>
        <s v="Amyfort"/>
        <s v="Bethanyfurt"/>
        <s v="Port Angelaside"/>
        <s v="West Laurie"/>
        <s v="New Susan"/>
        <s v="Hernandezmouth"/>
        <s v="Peterbury"/>
        <s v="Bradshire"/>
        <s v="Rachelhaven"/>
        <s v="Limouth"/>
        <s v="East Steven"/>
        <s v="Lake Randy"/>
        <s v="Emilyside"/>
        <s v="Lonnieberg"/>
        <s v="West Steven"/>
        <s v="Millermouth"/>
        <s v="Savagestad"/>
        <s v="South Joseph"/>
        <s v="Smithbury"/>
      </sharedItems>
    </cacheField>
    <cacheField name="Purchase_Date" numFmtId="172">
      <sharedItems containsSemiMixedTypes="0" containsNonDate="0" containsDate="1" containsString="0" minDate="2024-01-02T00:00:00" maxDate="2024-12-25T00:00:00" count="91">
        <d v="2024-08-25T00:00:00"/>
        <d v="2024-03-05T00:00:00"/>
        <d v="2024-04-18T00:00:00"/>
        <d v="2024-08-21T00:00:00"/>
        <d v="2024-07-15T00:00:00"/>
        <d v="2024-07-20T00:00:00"/>
        <d v="2024-11-12T00:00:00"/>
        <d v="2024-03-13T00:00:00"/>
        <d v="2024-02-19T00:00:00"/>
        <d v="2024-01-20T00:00:00"/>
        <d v="2024-11-20T00:00:00"/>
        <d v="2024-04-01T00:00:00"/>
        <d v="2024-02-18T00:00:00"/>
        <d v="2024-01-28T00:00:00"/>
        <d v="2024-02-22T00:00:00"/>
        <d v="2024-03-30T00:00:00"/>
        <d v="2024-05-29T00:00:00"/>
        <d v="2024-11-16T00:00:00"/>
        <d v="2024-06-08T00:00:00"/>
        <d v="2024-07-05T00:00:00"/>
        <d v="2024-03-06T00:00:00"/>
        <d v="2024-11-11T00:00:00"/>
        <d v="2024-04-20T00:00:00"/>
        <d v="2024-03-08T00:00:00"/>
        <d v="2024-11-23T00:00:00"/>
        <d v="2024-05-20T00:00:00"/>
        <d v="2024-11-02T00:00:00"/>
        <d v="2024-07-14T00:00:00"/>
        <d v="2024-09-21T00:00:00"/>
        <d v="2024-02-03T00:00:00"/>
        <d v="2024-01-03T00:00:00"/>
        <d v="2024-09-15T00:00:00"/>
        <d v="2024-06-25T00:00:00"/>
        <d v="2024-11-17T00:00:00"/>
        <d v="2024-11-28T00:00:00"/>
        <d v="2024-05-09T00:00:00"/>
        <d v="2024-03-01T00:00:00"/>
        <d v="2024-09-27T00:00:00"/>
        <d v="2024-12-07T00:00:00"/>
        <d v="2024-07-23T00:00:00"/>
        <d v="2024-12-22T00:00:00"/>
        <d v="2024-07-17T00:00:00"/>
        <d v="2024-08-27T00:00:00"/>
        <d v="2024-07-24T00:00:00"/>
        <d v="2024-01-24T00:00:00"/>
        <d v="2024-11-08T00:00:00"/>
        <d v="2024-04-17T00:00:00"/>
        <d v="2024-07-16T00:00:00"/>
        <d v="2024-11-05T00:00:00"/>
        <d v="2024-03-09T00:00:00"/>
        <d v="2024-10-25T00:00:00"/>
        <d v="2024-05-12T00:00:00"/>
        <d v="2024-12-10T00:00:00"/>
        <d v="2024-10-09T00:00:00"/>
        <d v="2024-01-22T00:00:00"/>
        <d v="2024-01-14T00:00:00"/>
        <d v="2024-12-05T00:00:00"/>
        <d v="2024-07-04T00:00:00"/>
        <d v="2024-07-10T00:00:00"/>
        <d v="2024-02-17T00:00:00"/>
        <d v="2024-11-07T00:00:00"/>
        <d v="2024-12-15T00:00:00"/>
        <d v="2024-01-02T00:00:00"/>
        <d v="2024-05-25T00:00:00"/>
        <d v="2024-02-10T00:00:00"/>
        <d v="2024-02-21T00:00:00"/>
        <d v="2024-12-24T00:00:00"/>
        <d v="2024-12-04T00:00:00"/>
        <d v="2024-10-10T00:00:00"/>
        <d v="2024-12-21T00:00:00"/>
        <d v="2024-08-07T00:00:00"/>
        <d v="2024-12-19T00:00:00"/>
        <d v="2024-02-16T00:00:00"/>
        <d v="2024-02-23T00:00:00"/>
        <d v="2024-04-30T00:00:00"/>
        <d v="2024-12-18T00:00:00"/>
        <d v="2024-06-10T00:00:00"/>
        <d v="2024-03-20T00:00:00"/>
        <d v="2024-07-18T00:00:00"/>
        <d v="2024-05-26T00:00:00"/>
        <d v="2024-03-16T00:00:00"/>
        <d v="2024-08-18T00:00:00"/>
        <d v="2024-01-23T00:00:00"/>
        <d v="2024-08-12T00:00:00"/>
        <d v="2024-08-26T00:00:00"/>
        <d v="2024-05-06T00:00:00"/>
        <d v="2024-08-30T00:00:00"/>
        <d v="2024-01-27T00:00:00"/>
        <d v="2024-02-06T00:00:00"/>
        <d v="2024-09-24T00:00:00"/>
        <d v="2024-10-16T00:00:00"/>
      </sharedItems>
      <fieldGroup par="8" base="4">
        <rangePr groupBy="days" startDate="2024-01-02T00:00:00" endDate="2024-12-25T00:00:00"/>
        <groupItems count="368">
          <s v="&lt;1/2/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5/2024"/>
        </groupItems>
      </fieldGroup>
    </cacheField>
    <cacheField name="Product" numFmtId="0">
      <sharedItems count="5">
        <s v="Phone"/>
        <s v="Smartwatch"/>
        <s v="Tablet"/>
        <s v="Laptop"/>
        <s v="Headphones"/>
      </sharedItems>
    </cacheField>
    <cacheField name="Amount_Spent" numFmtId="0">
      <sharedItems containsSemiMixedTypes="0" containsString="0" containsNumber="1" containsInteger="1" minValue="445" maxValue="99785"/>
    </cacheField>
    <cacheField name="Age Group" numFmtId="0">
      <sharedItems count="4">
        <s v="26-35"/>
        <s v="18-25"/>
        <s v="70+"/>
        <s v="51-70"/>
      </sharedItems>
    </cacheField>
    <cacheField name="Months" numFmtId="0" databaseField="0">
      <fieldGroup base="4">
        <rangePr groupBy="months" startDate="2024-01-02T00:00:00" endDate="2024-12-25T00:00:00"/>
        <groupItems count="14">
          <s v="&lt;1/2/2024"/>
          <s v="Jan"/>
          <s v="Feb"/>
          <s v="Mar"/>
          <s v="Apr"/>
          <s v="May"/>
          <s v="Jun"/>
          <s v="Jul"/>
          <s v="Aug"/>
          <s v="Sep"/>
          <s v="Oct"/>
          <s v="Nov"/>
          <s v="Dec"/>
          <s v="&gt;12/25/2024"/>
        </groupItems>
      </fieldGroup>
    </cacheField>
  </cacheFields>
  <extLst>
    <ext xmlns:x14="http://schemas.microsoft.com/office/spreadsheetml/2009/9/main" uri="{725AE2AE-9491-48be-B2B4-4EB974FC3084}">
      <x14:pivotCacheDefinition pivotCacheId="77244106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kshay" refreshedDate="45653.587985532409" backgroundQuery="1" createdVersion="6" refreshedVersion="6" minRefreshableVersion="3" recordCount="0" supportSubquery="1" supportAdvancedDrill="1" xr:uid="{2AE0E574-2028-4D60-B40C-DE10130F0273}">
  <cacheSource type="external" connectionId="2"/>
  <cacheFields count="3">
    <cacheField name="[data].[City].[City]" caption="City" numFmtId="0" hierarchy="3" level="1">
      <sharedItems count="5">
        <s v="Dawsonburgh"/>
        <s v="Lake Kim"/>
        <s v="North Christopher"/>
        <s v="Vanessatown"/>
        <s v="West Laurie"/>
      </sharedItems>
    </cacheField>
    <cacheField name="[Measures].[Sum of Amount_Spent]" caption="Sum of Amount_Spent" numFmtId="0" hierarchy="8" level="32767"/>
    <cacheField name="[Measures].[Sales After 10% Increase]" caption="Sales After 10% Increase" numFmtId="0" hierarchy="9" level="32767"/>
  </cacheFields>
  <cacheHierarchies count="12">
    <cacheHierarchy uniqueName="[data].[Customer_ID]" caption="Customer_ID" attribute="1" defaultMemberUniqueName="[data].[Customer_ID].[All]" allUniqueName="[data].[Customer_ID].[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City]" caption="City" attribute="1" defaultMemberUniqueName="[data].[City].[All]" allUniqueName="[data].[City].[All]" dimensionUniqueName="[data]" displayFolder="" count="2" memberValueDatatype="130" unbalanced="0">
      <fieldsUsage count="2">
        <fieldUsage x="-1"/>
        <fieldUsage x="0"/>
      </fieldsUsage>
    </cacheHierarchy>
    <cacheHierarchy uniqueName="[data].[Purchase_Date]" caption="Purchase_Date" attribute="1" time="1" defaultMemberUniqueName="[data].[Purchase_Date].[All]" allUniqueName="[data].[Purchase_Date].[All]" dimensionUniqueName="[data]" displayFolder="" count="0" memberValueDatatype="7" unbalanced="0"/>
    <cacheHierarchy uniqueName="[data].[Product]" caption="Product" attribute="1" defaultMemberUniqueName="[data].[Product].[All]" allUniqueName="[data].[Product].[All]" dimensionUniqueName="[data]" displayFolder="" count="0" memberValueDatatype="130" unbalanced="0"/>
    <cacheHierarchy uniqueName="[data].[Amount_Spent]" caption="Amount_Spent" attribute="1" defaultMemberUniqueName="[data].[Amount_Spent].[All]" allUniqueName="[data].[Amount_Spent].[All]" dimensionUniqueName="[data]" displayFolder="" count="0" memberValueDatatype="20" unbalanced="0"/>
    <cacheHierarchy uniqueName="[data].[Age Group]" caption="Age Group" attribute="1" defaultMemberUniqueName="[data].[Age Group].[All]" allUniqueName="[data].[Age Group].[All]" dimensionUniqueName="[data]" displayFolder="" count="0" memberValueDatatype="130" unbalanced="0"/>
    <cacheHierarchy uniqueName="[Measures].[Sum of Amount_Spent]" caption="Sum of Amount_Spent" measure="1" displayFolder="" measureGroup="data" count="0" oneField="1">
      <fieldsUsage count="1">
        <fieldUsage x="1"/>
      </fieldsUsage>
      <extLst>
        <ext xmlns:x15="http://schemas.microsoft.com/office/spreadsheetml/2010/11/main" uri="{B97F6D7D-B522-45F9-BDA1-12C45D357490}">
          <x15:cacheHierarchy aggregatedColumn="6"/>
        </ext>
      </extLst>
    </cacheHierarchy>
    <cacheHierarchy uniqueName="[Measures].[Sales After 10% Increase]" caption="Sales After 10% Increase" measure="1" displayFolder="" measureGroup="data" count="0" oneField="1">
      <fieldsUsage count="1">
        <fieldUsage x="2"/>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2c009c93"/>
    <x v="0"/>
    <x v="0"/>
    <x v="0"/>
    <x v="0"/>
    <x v="0"/>
    <n v="31026"/>
    <x v="0"/>
  </r>
  <r>
    <s v="1a4fa1f8"/>
    <x v="1"/>
    <x v="0"/>
    <x v="1"/>
    <x v="1"/>
    <x v="1"/>
    <n v="60550"/>
    <x v="0"/>
  </r>
  <r>
    <s v="cf03a44f"/>
    <x v="2"/>
    <x v="1"/>
    <x v="2"/>
    <x v="2"/>
    <x v="2"/>
    <n v="92954"/>
    <x v="1"/>
  </r>
  <r>
    <s v="a1339ea6"/>
    <x v="3"/>
    <x v="2"/>
    <x v="3"/>
    <x v="3"/>
    <x v="3"/>
    <n v="73803"/>
    <x v="2"/>
  </r>
  <r>
    <s v="8cb0175b"/>
    <x v="4"/>
    <x v="3"/>
    <x v="4"/>
    <x v="4"/>
    <x v="0"/>
    <n v="6543"/>
    <x v="3"/>
  </r>
  <r>
    <s v="a1b19e16"/>
    <x v="5"/>
    <x v="4"/>
    <x v="5"/>
    <x v="5"/>
    <x v="4"/>
    <n v="87318"/>
    <x v="2"/>
  </r>
  <r>
    <s v="86a558b5"/>
    <x v="6"/>
    <x v="5"/>
    <x v="6"/>
    <x v="6"/>
    <x v="3"/>
    <n v="45483"/>
    <x v="0"/>
  </r>
  <r>
    <s v="647f0cc8"/>
    <x v="7"/>
    <x v="6"/>
    <x v="7"/>
    <x v="7"/>
    <x v="0"/>
    <n v="98244"/>
    <x v="3"/>
  </r>
  <r>
    <s v="e735f17f"/>
    <x v="8"/>
    <x v="7"/>
    <x v="8"/>
    <x v="8"/>
    <x v="3"/>
    <n v="54838"/>
    <x v="1"/>
  </r>
  <r>
    <s v="721c33e7"/>
    <x v="9"/>
    <x v="7"/>
    <x v="9"/>
    <x v="9"/>
    <x v="1"/>
    <n v="34036"/>
    <x v="1"/>
  </r>
  <r>
    <s v="5e110bca"/>
    <x v="10"/>
    <x v="8"/>
    <x v="10"/>
    <x v="10"/>
    <x v="1"/>
    <n v="29132"/>
    <x v="2"/>
  </r>
  <r>
    <s v="70db75cf"/>
    <x v="11"/>
    <x v="9"/>
    <x v="11"/>
    <x v="11"/>
    <x v="1"/>
    <n v="87899"/>
    <x v="2"/>
  </r>
  <r>
    <s v="df569762"/>
    <x v="12"/>
    <x v="8"/>
    <x v="12"/>
    <x v="12"/>
    <x v="0"/>
    <n v="56979"/>
    <x v="2"/>
  </r>
  <r>
    <s v="a2f15d15"/>
    <x v="13"/>
    <x v="3"/>
    <x v="13"/>
    <x v="13"/>
    <x v="0"/>
    <n v="19410"/>
    <x v="3"/>
  </r>
  <r>
    <s v="24eac4d5"/>
    <x v="14"/>
    <x v="10"/>
    <x v="14"/>
    <x v="14"/>
    <x v="4"/>
    <n v="92524"/>
    <x v="2"/>
  </r>
  <r>
    <s v="c9e269d3"/>
    <x v="15"/>
    <x v="11"/>
    <x v="15"/>
    <x v="15"/>
    <x v="4"/>
    <n v="62809"/>
    <x v="2"/>
  </r>
  <r>
    <s v="dddb35cc"/>
    <x v="16"/>
    <x v="12"/>
    <x v="16"/>
    <x v="16"/>
    <x v="3"/>
    <n v="49303"/>
    <x v="2"/>
  </r>
  <r>
    <s v="07293ba2"/>
    <x v="17"/>
    <x v="13"/>
    <x v="17"/>
    <x v="17"/>
    <x v="0"/>
    <n v="45972"/>
    <x v="2"/>
  </r>
  <r>
    <s v="b12c33d7"/>
    <x v="18"/>
    <x v="14"/>
    <x v="18"/>
    <x v="18"/>
    <x v="0"/>
    <n v="9898"/>
    <x v="2"/>
  </r>
  <r>
    <s v="6d7f6fde"/>
    <x v="19"/>
    <x v="15"/>
    <x v="19"/>
    <x v="19"/>
    <x v="3"/>
    <n v="73764"/>
    <x v="0"/>
  </r>
  <r>
    <s v="877b63ee"/>
    <x v="20"/>
    <x v="3"/>
    <x v="20"/>
    <x v="20"/>
    <x v="4"/>
    <n v="56297"/>
    <x v="3"/>
  </r>
  <r>
    <s v="09eff62b"/>
    <x v="21"/>
    <x v="6"/>
    <x v="21"/>
    <x v="21"/>
    <x v="4"/>
    <n v="76304"/>
    <x v="3"/>
  </r>
  <r>
    <s v="7e627c21"/>
    <x v="22"/>
    <x v="16"/>
    <x v="22"/>
    <x v="22"/>
    <x v="3"/>
    <n v="51877"/>
    <x v="3"/>
  </r>
  <r>
    <s v="9607f3c6"/>
    <x v="23"/>
    <x v="17"/>
    <x v="23"/>
    <x v="23"/>
    <x v="2"/>
    <n v="40186"/>
    <x v="2"/>
  </r>
  <r>
    <s v="4965e1c8"/>
    <x v="24"/>
    <x v="18"/>
    <x v="24"/>
    <x v="24"/>
    <x v="4"/>
    <n v="94580"/>
    <x v="2"/>
  </r>
  <r>
    <s v="8b3cfe21"/>
    <x v="25"/>
    <x v="3"/>
    <x v="25"/>
    <x v="13"/>
    <x v="4"/>
    <n v="86323"/>
    <x v="3"/>
  </r>
  <r>
    <s v="56ebb83b"/>
    <x v="26"/>
    <x v="19"/>
    <x v="26"/>
    <x v="25"/>
    <x v="0"/>
    <n v="19650"/>
    <x v="1"/>
  </r>
  <r>
    <s v="cb14f949"/>
    <x v="27"/>
    <x v="20"/>
    <x v="27"/>
    <x v="26"/>
    <x v="3"/>
    <n v="53258"/>
    <x v="0"/>
  </r>
  <r>
    <s v="7a0ba659"/>
    <x v="28"/>
    <x v="21"/>
    <x v="28"/>
    <x v="27"/>
    <x v="0"/>
    <n v="74923"/>
    <x v="2"/>
  </r>
  <r>
    <s v="43e4a937"/>
    <x v="29"/>
    <x v="22"/>
    <x v="29"/>
    <x v="28"/>
    <x v="0"/>
    <n v="52348"/>
    <x v="0"/>
  </r>
  <r>
    <s v="0a950fa9"/>
    <x v="30"/>
    <x v="23"/>
    <x v="30"/>
    <x v="29"/>
    <x v="4"/>
    <n v="97950"/>
    <x v="3"/>
  </r>
  <r>
    <s v="5e216a4d"/>
    <x v="31"/>
    <x v="23"/>
    <x v="31"/>
    <x v="30"/>
    <x v="2"/>
    <n v="80947"/>
    <x v="3"/>
  </r>
  <r>
    <s v="a04c06df"/>
    <x v="32"/>
    <x v="24"/>
    <x v="32"/>
    <x v="31"/>
    <x v="1"/>
    <n v="6374"/>
    <x v="3"/>
  </r>
  <r>
    <s v="38a62767"/>
    <x v="33"/>
    <x v="25"/>
    <x v="33"/>
    <x v="32"/>
    <x v="4"/>
    <n v="10738"/>
    <x v="2"/>
  </r>
  <r>
    <s v="193d897c"/>
    <x v="34"/>
    <x v="26"/>
    <x v="34"/>
    <x v="33"/>
    <x v="4"/>
    <n v="13824"/>
    <x v="3"/>
  </r>
  <r>
    <s v="7ef9a334"/>
    <x v="35"/>
    <x v="27"/>
    <x v="35"/>
    <x v="34"/>
    <x v="0"/>
    <n v="65676"/>
    <x v="0"/>
  </r>
  <r>
    <s v="ac5be871"/>
    <x v="36"/>
    <x v="28"/>
    <x v="36"/>
    <x v="35"/>
    <x v="2"/>
    <n v="29197"/>
    <x v="3"/>
  </r>
  <r>
    <s v="10b858db"/>
    <x v="37"/>
    <x v="1"/>
    <x v="37"/>
    <x v="36"/>
    <x v="4"/>
    <n v="30423"/>
    <x v="1"/>
  </r>
  <r>
    <s v="2fbd1409"/>
    <x v="38"/>
    <x v="29"/>
    <x v="38"/>
    <x v="37"/>
    <x v="0"/>
    <n v="54077"/>
    <x v="2"/>
  </r>
  <r>
    <s v="e0c2f89a"/>
    <x v="39"/>
    <x v="15"/>
    <x v="39"/>
    <x v="38"/>
    <x v="0"/>
    <n v="445"/>
    <x v="0"/>
  </r>
  <r>
    <s v="ea569169"/>
    <x v="40"/>
    <x v="6"/>
    <x v="40"/>
    <x v="39"/>
    <x v="2"/>
    <n v="53605"/>
    <x v="3"/>
  </r>
  <r>
    <s v="b67997b2"/>
    <x v="41"/>
    <x v="2"/>
    <x v="41"/>
    <x v="40"/>
    <x v="2"/>
    <n v="19686"/>
    <x v="2"/>
  </r>
  <r>
    <s v="d77d1e14"/>
    <x v="42"/>
    <x v="21"/>
    <x v="42"/>
    <x v="41"/>
    <x v="2"/>
    <n v="51631"/>
    <x v="2"/>
  </r>
  <r>
    <s v="f4894c9d"/>
    <x v="43"/>
    <x v="30"/>
    <x v="43"/>
    <x v="42"/>
    <x v="2"/>
    <n v="94386"/>
    <x v="3"/>
  </r>
  <r>
    <s v="bc0223b5"/>
    <x v="44"/>
    <x v="29"/>
    <x v="44"/>
    <x v="43"/>
    <x v="2"/>
    <n v="36317"/>
    <x v="2"/>
  </r>
  <r>
    <s v="465676de"/>
    <x v="45"/>
    <x v="31"/>
    <x v="45"/>
    <x v="44"/>
    <x v="2"/>
    <n v="33757"/>
    <x v="2"/>
  </r>
  <r>
    <s v="7128b904"/>
    <x v="46"/>
    <x v="4"/>
    <x v="46"/>
    <x v="45"/>
    <x v="1"/>
    <n v="25868"/>
    <x v="2"/>
  </r>
  <r>
    <s v="657b320d"/>
    <x v="47"/>
    <x v="32"/>
    <x v="47"/>
    <x v="46"/>
    <x v="4"/>
    <n v="18557"/>
    <x v="2"/>
  </r>
  <r>
    <s v="715109ca"/>
    <x v="48"/>
    <x v="11"/>
    <x v="48"/>
    <x v="47"/>
    <x v="3"/>
    <n v="24507"/>
    <x v="2"/>
  </r>
  <r>
    <s v="bf479c25"/>
    <x v="49"/>
    <x v="7"/>
    <x v="49"/>
    <x v="48"/>
    <x v="2"/>
    <n v="19338"/>
    <x v="1"/>
  </r>
  <r>
    <s v="5f28b260"/>
    <x v="50"/>
    <x v="7"/>
    <x v="50"/>
    <x v="49"/>
    <x v="2"/>
    <n v="94752"/>
    <x v="1"/>
  </r>
  <r>
    <s v="b1b43fae"/>
    <x v="51"/>
    <x v="21"/>
    <x v="51"/>
    <x v="21"/>
    <x v="2"/>
    <n v="32031"/>
    <x v="2"/>
  </r>
  <r>
    <s v="298c15b5"/>
    <x v="52"/>
    <x v="33"/>
    <x v="52"/>
    <x v="50"/>
    <x v="2"/>
    <n v="31110"/>
    <x v="1"/>
  </r>
  <r>
    <s v="a6712283"/>
    <x v="53"/>
    <x v="11"/>
    <x v="53"/>
    <x v="51"/>
    <x v="3"/>
    <n v="19977"/>
    <x v="2"/>
  </r>
  <r>
    <s v="544143d0"/>
    <x v="54"/>
    <x v="11"/>
    <x v="54"/>
    <x v="52"/>
    <x v="3"/>
    <n v="49161"/>
    <x v="2"/>
  </r>
  <r>
    <s v="d318a186"/>
    <x v="55"/>
    <x v="34"/>
    <x v="55"/>
    <x v="53"/>
    <x v="1"/>
    <n v="34150"/>
    <x v="3"/>
  </r>
  <r>
    <s v="3b18f447"/>
    <x v="56"/>
    <x v="0"/>
    <x v="56"/>
    <x v="54"/>
    <x v="0"/>
    <n v="17757"/>
    <x v="0"/>
  </r>
  <r>
    <s v="a590e845"/>
    <x v="57"/>
    <x v="3"/>
    <x v="57"/>
    <x v="55"/>
    <x v="1"/>
    <n v="48974"/>
    <x v="3"/>
  </r>
  <r>
    <s v="a6cd4e0a"/>
    <x v="58"/>
    <x v="20"/>
    <x v="58"/>
    <x v="56"/>
    <x v="3"/>
    <n v="55460"/>
    <x v="0"/>
  </r>
  <r>
    <s v="1bd7f436"/>
    <x v="59"/>
    <x v="35"/>
    <x v="59"/>
    <x v="57"/>
    <x v="0"/>
    <n v="64109"/>
    <x v="0"/>
  </r>
  <r>
    <s v="e86d1c58"/>
    <x v="60"/>
    <x v="16"/>
    <x v="60"/>
    <x v="58"/>
    <x v="2"/>
    <n v="90379"/>
    <x v="3"/>
  </r>
  <r>
    <s v="4ba01638"/>
    <x v="61"/>
    <x v="36"/>
    <x v="61"/>
    <x v="59"/>
    <x v="4"/>
    <n v="55699"/>
    <x v="3"/>
  </r>
  <r>
    <s v="930cd8c2"/>
    <x v="62"/>
    <x v="11"/>
    <x v="62"/>
    <x v="60"/>
    <x v="1"/>
    <n v="74100"/>
    <x v="2"/>
  </r>
  <r>
    <s v="04cfd232"/>
    <x v="63"/>
    <x v="37"/>
    <x v="63"/>
    <x v="61"/>
    <x v="1"/>
    <n v="4885"/>
    <x v="3"/>
  </r>
  <r>
    <s v="6c56ce4f"/>
    <x v="64"/>
    <x v="6"/>
    <x v="64"/>
    <x v="62"/>
    <x v="0"/>
    <n v="97966"/>
    <x v="3"/>
  </r>
  <r>
    <s v="7064b5ee"/>
    <x v="65"/>
    <x v="6"/>
    <x v="65"/>
    <x v="63"/>
    <x v="2"/>
    <n v="31332"/>
    <x v="3"/>
  </r>
  <r>
    <s v="7361335c"/>
    <x v="66"/>
    <x v="8"/>
    <x v="66"/>
    <x v="64"/>
    <x v="0"/>
    <n v="2884"/>
    <x v="2"/>
  </r>
  <r>
    <s v="ad0b0b73"/>
    <x v="67"/>
    <x v="22"/>
    <x v="67"/>
    <x v="65"/>
    <x v="0"/>
    <n v="27911"/>
    <x v="0"/>
  </r>
  <r>
    <s v="07d4c9fb"/>
    <x v="68"/>
    <x v="38"/>
    <x v="68"/>
    <x v="66"/>
    <x v="0"/>
    <n v="90634"/>
    <x v="0"/>
  </r>
  <r>
    <s v="f65bd103"/>
    <x v="69"/>
    <x v="10"/>
    <x v="69"/>
    <x v="67"/>
    <x v="3"/>
    <n v="68809"/>
    <x v="2"/>
  </r>
  <r>
    <s v="ed2d3a10"/>
    <x v="70"/>
    <x v="12"/>
    <x v="70"/>
    <x v="68"/>
    <x v="4"/>
    <n v="70651"/>
    <x v="2"/>
  </r>
  <r>
    <s v="377b6ec3"/>
    <x v="71"/>
    <x v="27"/>
    <x v="71"/>
    <x v="36"/>
    <x v="4"/>
    <n v="61512"/>
    <x v="0"/>
  </r>
  <r>
    <s v="f9148b86"/>
    <x v="72"/>
    <x v="9"/>
    <x v="72"/>
    <x v="69"/>
    <x v="3"/>
    <n v="68787"/>
    <x v="2"/>
  </r>
  <r>
    <s v="662da95c"/>
    <x v="73"/>
    <x v="39"/>
    <x v="73"/>
    <x v="8"/>
    <x v="2"/>
    <n v="66670"/>
    <x v="2"/>
  </r>
  <r>
    <s v="422b8cf2"/>
    <x v="74"/>
    <x v="21"/>
    <x v="74"/>
    <x v="70"/>
    <x v="4"/>
    <n v="18085"/>
    <x v="2"/>
  </r>
  <r>
    <s v="a24c6a46"/>
    <x v="75"/>
    <x v="21"/>
    <x v="75"/>
    <x v="71"/>
    <x v="4"/>
    <n v="36904"/>
    <x v="2"/>
  </r>
  <r>
    <s v="850aa6bb"/>
    <x v="76"/>
    <x v="9"/>
    <x v="76"/>
    <x v="72"/>
    <x v="0"/>
    <n v="77715"/>
    <x v="2"/>
  </r>
  <r>
    <s v="4f395851"/>
    <x v="77"/>
    <x v="29"/>
    <x v="77"/>
    <x v="73"/>
    <x v="2"/>
    <n v="22941"/>
    <x v="2"/>
  </r>
  <r>
    <s v="ec4826f5"/>
    <x v="78"/>
    <x v="12"/>
    <x v="78"/>
    <x v="63"/>
    <x v="4"/>
    <n v="83443"/>
    <x v="2"/>
  </r>
  <r>
    <s v="e2a54eb6"/>
    <x v="79"/>
    <x v="37"/>
    <x v="79"/>
    <x v="74"/>
    <x v="2"/>
    <n v="51094"/>
    <x v="3"/>
  </r>
  <r>
    <s v="38be71bc"/>
    <x v="80"/>
    <x v="40"/>
    <x v="80"/>
    <x v="75"/>
    <x v="1"/>
    <n v="18099"/>
    <x v="3"/>
  </r>
  <r>
    <s v="0a97fec8"/>
    <x v="81"/>
    <x v="10"/>
    <x v="81"/>
    <x v="76"/>
    <x v="1"/>
    <n v="56576"/>
    <x v="2"/>
  </r>
  <r>
    <s v="3d32f23a"/>
    <x v="82"/>
    <x v="3"/>
    <x v="82"/>
    <x v="62"/>
    <x v="1"/>
    <n v="45847"/>
    <x v="3"/>
  </r>
  <r>
    <s v="f19bd88d"/>
    <x v="83"/>
    <x v="32"/>
    <x v="83"/>
    <x v="77"/>
    <x v="2"/>
    <n v="99785"/>
    <x v="2"/>
  </r>
  <r>
    <s v="2f45dce1"/>
    <x v="84"/>
    <x v="14"/>
    <x v="84"/>
    <x v="78"/>
    <x v="1"/>
    <n v="81640"/>
    <x v="2"/>
  </r>
  <r>
    <s v="703109f7"/>
    <x v="85"/>
    <x v="1"/>
    <x v="85"/>
    <x v="2"/>
    <x v="3"/>
    <n v="47296"/>
    <x v="1"/>
  </r>
  <r>
    <s v="daf8b727"/>
    <x v="86"/>
    <x v="38"/>
    <x v="86"/>
    <x v="79"/>
    <x v="2"/>
    <n v="26246"/>
    <x v="0"/>
  </r>
  <r>
    <s v="3af259b7"/>
    <x v="87"/>
    <x v="24"/>
    <x v="7"/>
    <x v="61"/>
    <x v="2"/>
    <n v="99258"/>
    <x v="3"/>
  </r>
  <r>
    <s v="d6ccbdf9"/>
    <x v="88"/>
    <x v="10"/>
    <x v="87"/>
    <x v="80"/>
    <x v="3"/>
    <n v="63828"/>
    <x v="2"/>
  </r>
  <r>
    <s v="0dfd1cef"/>
    <x v="89"/>
    <x v="7"/>
    <x v="88"/>
    <x v="81"/>
    <x v="3"/>
    <n v="60369"/>
    <x v="1"/>
  </r>
  <r>
    <s v="85829b5d"/>
    <x v="90"/>
    <x v="13"/>
    <x v="89"/>
    <x v="82"/>
    <x v="3"/>
    <n v="6500"/>
    <x v="2"/>
  </r>
  <r>
    <s v="474f3dee"/>
    <x v="91"/>
    <x v="32"/>
    <x v="90"/>
    <x v="83"/>
    <x v="1"/>
    <n v="19124"/>
    <x v="2"/>
  </r>
  <r>
    <s v="6fdc581a"/>
    <x v="92"/>
    <x v="10"/>
    <x v="91"/>
    <x v="84"/>
    <x v="3"/>
    <n v="47643"/>
    <x v="2"/>
  </r>
  <r>
    <s v="cc917f6f"/>
    <x v="93"/>
    <x v="25"/>
    <x v="92"/>
    <x v="85"/>
    <x v="4"/>
    <n v="2279"/>
    <x v="2"/>
  </r>
  <r>
    <s v="12a47481"/>
    <x v="94"/>
    <x v="14"/>
    <x v="93"/>
    <x v="86"/>
    <x v="4"/>
    <n v="20797"/>
    <x v="2"/>
  </r>
  <r>
    <s v="5fc47d47"/>
    <x v="95"/>
    <x v="36"/>
    <x v="94"/>
    <x v="87"/>
    <x v="4"/>
    <n v="58788"/>
    <x v="3"/>
  </r>
  <r>
    <s v="e678a786"/>
    <x v="96"/>
    <x v="36"/>
    <x v="95"/>
    <x v="88"/>
    <x v="4"/>
    <n v="75266"/>
    <x v="3"/>
  </r>
  <r>
    <s v="a8e0f591"/>
    <x v="97"/>
    <x v="9"/>
    <x v="96"/>
    <x v="24"/>
    <x v="0"/>
    <n v="35051"/>
    <x v="2"/>
  </r>
  <r>
    <s v="28a0c754"/>
    <x v="98"/>
    <x v="40"/>
    <x v="97"/>
    <x v="89"/>
    <x v="3"/>
    <n v="85919"/>
    <x v="3"/>
  </r>
  <r>
    <s v="f503575c"/>
    <x v="99"/>
    <x v="35"/>
    <x v="98"/>
    <x v="90"/>
    <x v="4"/>
    <n v="1590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7BBB74-DEB7-4EE5-A5A4-C9C9CEACEA2C}" name="PivotTable4" cacheId="8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1:B37" firstHeaderRow="1" firstDataRow="1" firstDataCol="1"/>
  <pivotFields count="9">
    <pivotField showAll="0"/>
    <pivotField showAll="0"/>
    <pivotField showAll="0"/>
    <pivotField showAll="0"/>
    <pivotField numFmtId="16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6">
        <item x="4"/>
        <item x="3"/>
        <item x="0"/>
        <item x="1"/>
        <item x="2"/>
        <item t="default"/>
      </items>
    </pivotField>
    <pivotField dataField="1" showAll="0"/>
    <pivotField showAll="0"/>
    <pivotField showAll="0">
      <items count="15">
        <item x="0"/>
        <item x="1"/>
        <item x="2"/>
        <item x="3"/>
        <item x="4"/>
        <item x="5"/>
        <item x="6"/>
        <item x="7"/>
        <item x="8"/>
        <item x="9"/>
        <item x="10"/>
        <item x="11"/>
        <item x="12"/>
        <item x="13"/>
        <item t="default"/>
      </items>
    </pivotField>
  </pivotFields>
  <rowFields count="1">
    <field x="5"/>
  </rowFields>
  <rowItems count="6">
    <i>
      <x/>
    </i>
    <i>
      <x v="1"/>
    </i>
    <i>
      <x v="2"/>
    </i>
    <i>
      <x v="3"/>
    </i>
    <i>
      <x v="4"/>
    </i>
    <i t="grand">
      <x/>
    </i>
  </rowItems>
  <colItems count="1">
    <i/>
  </colItems>
  <dataFields count="1">
    <dataField name="Sum of Amount_Spent" fld="6" showDataAs="percentOfTotal" baseField="0" baseItem="0" numFmtId="9"/>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151E29-4B8D-4A61-A820-09E4A1CA33F1}" name="PivotTable3" cacheId="8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1:C27" firstHeaderRow="0" firstDataRow="1" firstDataCol="1"/>
  <pivotFields count="9">
    <pivotField showAll="0"/>
    <pivotField showAll="0"/>
    <pivotField showAll="0"/>
    <pivotField showAll="0"/>
    <pivotField numFmtId="16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dataField="1" showAll="0" sortType="descending">
      <items count="6">
        <item x="4"/>
        <item x="3"/>
        <item x="0"/>
        <item x="1"/>
        <item x="2"/>
        <item t="default"/>
      </items>
      <autoSortScope>
        <pivotArea dataOnly="0" outline="0" fieldPosition="0">
          <references count="1">
            <reference field="4294967294" count="1" selected="0">
              <x v="1"/>
            </reference>
          </references>
        </pivotArea>
      </autoSortScope>
    </pivotField>
    <pivotField dataField="1" showAll="0"/>
    <pivotField showAll="0"/>
    <pivotField showAll="0">
      <items count="15">
        <item x="0"/>
        <item x="1"/>
        <item x="2"/>
        <item x="3"/>
        <item x="4"/>
        <item x="5"/>
        <item x="6"/>
        <item x="7"/>
        <item x="8"/>
        <item x="9"/>
        <item x="10"/>
        <item x="11"/>
        <item x="12"/>
        <item x="13"/>
        <item t="default"/>
      </items>
    </pivotField>
  </pivotFields>
  <rowFields count="1">
    <field x="5"/>
  </rowFields>
  <rowItems count="6">
    <i>
      <x/>
    </i>
    <i>
      <x v="4"/>
    </i>
    <i>
      <x v="1"/>
    </i>
    <i>
      <x v="2"/>
    </i>
    <i>
      <x v="3"/>
    </i>
    <i t="grand">
      <x/>
    </i>
  </rowItems>
  <colFields count="1">
    <field x="-2"/>
  </colFields>
  <colItems count="2">
    <i>
      <x/>
    </i>
    <i i="1">
      <x v="1"/>
    </i>
  </colItems>
  <dataFields count="2">
    <dataField name="Count of Product" fld="5" subtotal="count" baseField="0" baseItem="0"/>
    <dataField name="Sum of Amount_Spent" fld="6" baseField="0" baseItem="0"/>
  </dataFields>
  <conditionalFormats count="2">
    <conditionalFormat scope="field" priority="2">
      <pivotAreas count="1">
        <pivotArea outline="0" collapsedLevelsAreSubtotals="1" fieldPosition="0">
          <references count="2">
            <reference field="4294967294" count="1" selected="0">
              <x v="0"/>
            </reference>
            <reference field="5" count="0" selected="0"/>
          </references>
        </pivotArea>
      </pivotAreas>
    </conditionalFormat>
    <conditionalFormat scope="field" priority="1">
      <pivotAreas count="1">
        <pivotArea outline="0" collapsedLevelsAreSubtotals="1" fieldPosition="0">
          <references count="2">
            <reference field="4294967294" count="1" selected="0">
              <x v="1"/>
            </reference>
            <reference field="5" count="0" selected="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85A4BA-7164-43DE-B7C6-02077EC7EE82}" name="PivotTable2" cacheId="8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2:B17" firstHeaderRow="1" firstDataRow="1" firstDataCol="1"/>
  <pivotFields count="9">
    <pivotField showAll="0"/>
    <pivotField showAll="0"/>
    <pivotField showAll="0"/>
    <pivotField showAll="0"/>
    <pivotField numFmtId="16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pivotField axis="axisRow" showAll="0">
      <items count="5">
        <item x="1"/>
        <item x="0"/>
        <item x="3"/>
        <item x="2"/>
        <item t="default"/>
      </items>
    </pivotField>
    <pivotField showAll="0">
      <items count="15">
        <item x="0"/>
        <item x="1"/>
        <item x="2"/>
        <item x="3"/>
        <item x="4"/>
        <item x="5"/>
        <item x="6"/>
        <item x="7"/>
        <item x="8"/>
        <item x="9"/>
        <item x="10"/>
        <item x="11"/>
        <item x="12"/>
        <item x="13"/>
        <item t="default"/>
      </items>
    </pivotField>
  </pivotFields>
  <rowFields count="1">
    <field x="7"/>
  </rowFields>
  <rowItems count="5">
    <i>
      <x/>
    </i>
    <i>
      <x v="1"/>
    </i>
    <i>
      <x v="2"/>
    </i>
    <i>
      <x v="3"/>
    </i>
    <i t="grand">
      <x/>
    </i>
  </rowItems>
  <colItems count="1">
    <i/>
  </colItems>
  <dataFields count="1">
    <dataField name="Average of Amount_Spent" fld="6" subtotal="average" baseField="7" baseItem="0" numFmtId="1"/>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5CA5DDC-FDDC-4362-8520-852170139332}" name="PivotTable1" cacheId="8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B8" firstHeaderRow="1" firstDataRow="1" firstDataCol="1"/>
  <pivotFields count="9">
    <pivotField showAll="0"/>
    <pivotField showAll="0"/>
    <pivotField showAll="0"/>
    <pivotField axis="axisRow" showAll="0" measureFilter="1">
      <items count="100">
        <item x="26"/>
        <item x="80"/>
        <item x="34"/>
        <item x="43"/>
        <item x="29"/>
        <item x="78"/>
        <item x="81"/>
        <item x="87"/>
        <item x="19"/>
        <item x="27"/>
        <item x="52"/>
        <item x="14"/>
        <item x="9"/>
        <item x="10"/>
        <item x="30"/>
        <item x="74"/>
        <item x="75"/>
        <item x="20"/>
        <item x="72"/>
        <item x="35"/>
        <item x="63"/>
        <item x="67"/>
        <item x="53"/>
        <item x="90"/>
        <item x="92"/>
        <item x="55"/>
        <item x="31"/>
        <item x="8"/>
        <item x="65"/>
        <item x="15"/>
        <item x="71"/>
        <item x="85"/>
        <item x="62"/>
        <item x="76"/>
        <item x="6"/>
        <item x="77"/>
        <item x="37"/>
        <item x="50"/>
        <item x="17"/>
        <item x="33"/>
        <item x="91"/>
        <item x="57"/>
        <item x="54"/>
        <item x="61"/>
        <item x="89"/>
        <item x="93"/>
        <item x="95"/>
        <item x="66"/>
        <item x="13"/>
        <item x="51"/>
        <item x="48"/>
        <item x="11"/>
        <item x="84"/>
        <item x="7"/>
        <item x="12"/>
        <item x="60"/>
        <item x="49"/>
        <item x="28"/>
        <item x="39"/>
        <item x="58"/>
        <item x="86"/>
        <item x="3"/>
        <item x="82"/>
        <item x="56"/>
        <item x="0"/>
        <item x="24"/>
        <item x="88"/>
        <item x="96"/>
        <item x="21"/>
        <item x="4"/>
        <item x="98"/>
        <item x="36"/>
        <item x="23"/>
        <item x="42"/>
        <item x="25"/>
        <item x="38"/>
        <item x="97"/>
        <item x="5"/>
        <item x="41"/>
        <item x="59"/>
        <item x="46"/>
        <item x="22"/>
        <item x="40"/>
        <item x="70"/>
        <item x="47"/>
        <item x="1"/>
        <item x="64"/>
        <item x="68"/>
        <item x="16"/>
        <item x="2"/>
        <item x="73"/>
        <item x="83"/>
        <item x="79"/>
        <item x="69"/>
        <item x="94"/>
        <item x="45"/>
        <item x="32"/>
        <item x="18"/>
        <item x="44"/>
        <item t="default"/>
      </items>
    </pivotField>
    <pivotField numFmtId="16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pivotField showAll="0"/>
    <pivotField showAll="0">
      <items count="15">
        <item x="0"/>
        <item x="1"/>
        <item x="2"/>
        <item x="3"/>
        <item x="4"/>
        <item x="5"/>
        <item x="6"/>
        <item x="7"/>
        <item x="8"/>
        <item x="9"/>
        <item x="10"/>
        <item x="11"/>
        <item x="12"/>
        <item x="13"/>
        <item t="default"/>
      </items>
    </pivotField>
  </pivotFields>
  <rowFields count="1">
    <field x="3"/>
  </rowFields>
  <rowItems count="6">
    <i>
      <x v="14"/>
    </i>
    <i>
      <x v="37"/>
    </i>
    <i>
      <x v="53"/>
    </i>
    <i>
      <x v="86"/>
    </i>
    <i>
      <x v="91"/>
    </i>
    <i t="grand">
      <x/>
    </i>
  </rowItems>
  <colItems count="1">
    <i/>
  </colItems>
  <dataFields count="1">
    <dataField name="Total Amount" fld="6" baseField="3" baseItem="14"/>
  </dataField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7A18885-3C15-4B9D-A96D-A5982640884A}" name="PivotTable8" cacheId="10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9" firstHeaderRow="0"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dataField="1" subtotalTop="0" showAll="0" defaultSubtotal="0"/>
  </pivotFields>
  <rowFields count="1">
    <field x="0"/>
  </rowFields>
  <rowItems count="6">
    <i>
      <x/>
    </i>
    <i>
      <x v="1"/>
    </i>
    <i>
      <x v="2"/>
    </i>
    <i>
      <x v="3"/>
    </i>
    <i>
      <x v="4"/>
    </i>
    <i t="grand">
      <x/>
    </i>
  </rowItems>
  <colFields count="1">
    <field x="-2"/>
  </colFields>
  <colItems count="2">
    <i>
      <x/>
    </i>
    <i i="1">
      <x v="1"/>
    </i>
  </colItems>
  <dataFields count="2">
    <dataField name="Sum of Amount_Spent" fld="1" baseField="0" baseItem="0"/>
    <dataField fld="2" subtotal="count" baseField="0" baseItem="0"/>
  </dataFields>
  <formats count="1">
    <format dxfId="0">
      <pivotArea collapsedLevelsAreSubtotals="1" fieldPosition="0">
        <references count="2">
          <reference field="4294967294" count="1" selected="0">
            <x v="1"/>
          </reference>
          <reference field="0" count="0"/>
        </references>
      </pivotArea>
    </format>
  </formats>
  <pivotHierarchies count="12">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8">
      <autoFilter ref="A1">
        <filterColumn colId="0">
          <top10 val="5" filterVal="5"/>
        </filterColumn>
      </autoFilter>
    </filter>
  </filters>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7-12-24.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87BBDC5-9F91-4F53-B3FF-B6C5CFA4622A}" name="PivotTable6" cacheId="8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Months" colHeaderCaption="Age Group">
  <location ref="A1:F16" firstHeaderRow="1" firstDataRow="3" firstDataCol="1"/>
  <pivotFields count="9">
    <pivotField showAll="0"/>
    <pivotField showAll="0">
      <items count="101">
        <item x="38"/>
        <item x="78"/>
        <item x="47"/>
        <item x="66"/>
        <item x="31"/>
        <item x="62"/>
        <item x="84"/>
        <item x="87"/>
        <item x="22"/>
        <item x="21"/>
        <item x="33"/>
        <item x="74"/>
        <item x="28"/>
        <item x="68"/>
        <item x="12"/>
        <item x="23"/>
        <item x="95"/>
        <item x="65"/>
        <item x="32"/>
        <item x="92"/>
        <item x="36"/>
        <item x="7"/>
        <item x="26"/>
        <item x="8"/>
        <item x="59"/>
        <item x="71"/>
        <item x="30"/>
        <item x="46"/>
        <item x="79"/>
        <item x="24"/>
        <item x="1"/>
        <item x="0"/>
        <item x="83"/>
        <item x="76"/>
        <item x="45"/>
        <item x="64"/>
        <item x="37"/>
        <item x="41"/>
        <item x="88"/>
        <item x="13"/>
        <item x="4"/>
        <item x="73"/>
        <item x="97"/>
        <item x="98"/>
        <item x="19"/>
        <item x="43"/>
        <item x="17"/>
        <item x="70"/>
        <item x="67"/>
        <item x="25"/>
        <item x="75"/>
        <item x="15"/>
        <item x="50"/>
        <item x="93"/>
        <item x="9"/>
        <item x="52"/>
        <item x="48"/>
        <item x="86"/>
        <item x="16"/>
        <item x="53"/>
        <item x="77"/>
        <item x="90"/>
        <item x="91"/>
        <item x="29"/>
        <item x="10"/>
        <item x="99"/>
        <item x="82"/>
        <item x="44"/>
        <item x="49"/>
        <item x="42"/>
        <item x="61"/>
        <item x="14"/>
        <item x="11"/>
        <item x="57"/>
        <item x="3"/>
        <item x="35"/>
        <item x="80"/>
        <item x="94"/>
        <item x="96"/>
        <item x="69"/>
        <item x="60"/>
        <item x="58"/>
        <item x="40"/>
        <item x="39"/>
        <item x="89"/>
        <item x="5"/>
        <item x="34"/>
        <item x="85"/>
        <item x="20"/>
        <item x="63"/>
        <item x="2"/>
        <item x="55"/>
        <item x="56"/>
        <item x="18"/>
        <item x="54"/>
        <item x="72"/>
        <item x="6"/>
        <item x="81"/>
        <item x="51"/>
        <item x="27"/>
        <item t="default"/>
      </items>
    </pivotField>
    <pivotField showAll="0">
      <items count="42">
        <item x="7"/>
        <item x="19"/>
        <item x="33"/>
        <item x="1"/>
        <item x="22"/>
        <item x="15"/>
        <item x="0"/>
        <item x="35"/>
        <item x="5"/>
        <item x="38"/>
        <item x="20"/>
        <item x="27"/>
        <item x="24"/>
        <item x="30"/>
        <item x="40"/>
        <item x="3"/>
        <item x="28"/>
        <item x="16"/>
        <item x="23"/>
        <item x="6"/>
        <item x="34"/>
        <item x="36"/>
        <item x="37"/>
        <item x="26"/>
        <item x="4"/>
        <item x="10"/>
        <item x="25"/>
        <item x="21"/>
        <item x="31"/>
        <item x="39"/>
        <item x="18"/>
        <item x="17"/>
        <item x="14"/>
        <item x="2"/>
        <item x="12"/>
        <item x="11"/>
        <item x="8"/>
        <item x="9"/>
        <item x="32"/>
        <item x="29"/>
        <item x="13"/>
        <item t="default"/>
      </items>
    </pivotField>
    <pivotField showAll="0">
      <items count="100">
        <item x="26"/>
        <item x="80"/>
        <item x="34"/>
        <item x="43"/>
        <item x="29"/>
        <item x="78"/>
        <item x="81"/>
        <item x="87"/>
        <item x="19"/>
        <item x="27"/>
        <item x="52"/>
        <item x="14"/>
        <item x="9"/>
        <item x="10"/>
        <item x="30"/>
        <item x="74"/>
        <item x="75"/>
        <item x="20"/>
        <item x="72"/>
        <item x="35"/>
        <item x="63"/>
        <item x="67"/>
        <item x="53"/>
        <item x="90"/>
        <item x="92"/>
        <item x="55"/>
        <item x="31"/>
        <item x="8"/>
        <item x="65"/>
        <item x="15"/>
        <item x="71"/>
        <item x="85"/>
        <item x="62"/>
        <item x="76"/>
        <item x="6"/>
        <item x="77"/>
        <item x="37"/>
        <item x="50"/>
        <item x="17"/>
        <item x="33"/>
        <item x="91"/>
        <item x="57"/>
        <item x="54"/>
        <item x="61"/>
        <item x="89"/>
        <item x="93"/>
        <item x="95"/>
        <item x="66"/>
        <item x="13"/>
        <item x="51"/>
        <item x="48"/>
        <item x="11"/>
        <item x="84"/>
        <item x="7"/>
        <item x="12"/>
        <item x="60"/>
        <item x="49"/>
        <item x="28"/>
        <item x="39"/>
        <item x="58"/>
        <item x="86"/>
        <item x="3"/>
        <item x="82"/>
        <item x="56"/>
        <item x="0"/>
        <item x="24"/>
        <item x="88"/>
        <item x="96"/>
        <item x="21"/>
        <item x="4"/>
        <item x="98"/>
        <item x="36"/>
        <item x="23"/>
        <item x="42"/>
        <item x="25"/>
        <item x="38"/>
        <item x="97"/>
        <item x="5"/>
        <item x="41"/>
        <item x="59"/>
        <item x="46"/>
        <item x="22"/>
        <item x="40"/>
        <item x="70"/>
        <item x="47"/>
        <item x="1"/>
        <item x="64"/>
        <item x="68"/>
        <item x="16"/>
        <item x="2"/>
        <item x="73"/>
        <item x="83"/>
        <item x="79"/>
        <item x="69"/>
        <item x="94"/>
        <item x="45"/>
        <item x="32"/>
        <item x="18"/>
        <item x="44"/>
        <item t="default"/>
      </items>
    </pivotField>
    <pivotField numFmtId="17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6">
        <item x="4"/>
        <item x="3"/>
        <item x="0"/>
        <item x="1"/>
        <item x="2"/>
        <item t="default"/>
      </items>
    </pivotField>
    <pivotField dataField="1" showAll="0"/>
    <pivotField axis="axisCol" showAll="0">
      <items count="5">
        <item sd="0" x="1"/>
        <item sd="0" x="0"/>
        <item sd="0" x="3"/>
        <item sd="0" x="2"/>
        <item t="default"/>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8"/>
  </rowFields>
  <rowItems count="13">
    <i>
      <x v="1"/>
    </i>
    <i>
      <x v="2"/>
    </i>
    <i>
      <x v="3"/>
    </i>
    <i>
      <x v="4"/>
    </i>
    <i>
      <x v="5"/>
    </i>
    <i>
      <x v="6"/>
    </i>
    <i>
      <x v="7"/>
    </i>
    <i>
      <x v="8"/>
    </i>
    <i>
      <x v="9"/>
    </i>
    <i>
      <x v="10"/>
    </i>
    <i>
      <x v="11"/>
    </i>
    <i>
      <x v="12"/>
    </i>
    <i t="grand">
      <x/>
    </i>
  </rowItems>
  <colFields count="2">
    <field x="7"/>
    <field x="5"/>
  </colFields>
  <colItems count="5">
    <i>
      <x/>
    </i>
    <i>
      <x v="1"/>
    </i>
    <i>
      <x v="2"/>
    </i>
    <i>
      <x v="3"/>
    </i>
    <i t="grand">
      <x/>
    </i>
  </colItems>
  <dataFields count="1">
    <dataField name="Total Amount Spent" fld="6" showDataAs="percentOfTotal" baseField="0" baseItem="0" numFmtId="9"/>
  </dataFields>
  <formats count="1">
    <format dxfId="1">
      <pivotArea outline="0" collapsedLevelsAreSubtotals="1" fieldPosition="0"/>
    </format>
  </formats>
  <conditionalFormats count="1">
    <conditionalFormat scope="field" priority="1">
      <pivotAreas count="1">
        <pivotArea outline="0" collapsedLevelsAreSubtotals="1" fieldPosition="0">
          <references count="3">
            <reference field="4294967294" count="1" selected="0">
              <x v="0"/>
            </reference>
            <reference field="7" count="0" selected="0"/>
            <reference field="8" count="0" selected="0"/>
          </references>
        </pivotArea>
      </pivotAreas>
    </conditionalFormat>
  </conditionalFormats>
  <chartFormats count="7">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series="1">
      <pivotArea type="data" outline="0" fieldPosition="0">
        <references count="3">
          <reference field="4294967294" count="1" selected="0">
            <x v="0"/>
          </reference>
          <reference field="5" count="1" selected="0">
            <x v="2"/>
          </reference>
          <reference field="7" count="1" selected="0">
            <x v="2"/>
          </reference>
        </references>
      </pivotArea>
    </chartFormat>
    <chartFormat chart="0" format="5" series="1">
      <pivotArea type="data" outline="0" fieldPosition="0">
        <references count="3">
          <reference field="4294967294" count="1" selected="0">
            <x v="0"/>
          </reference>
          <reference field="5" count="1" selected="0">
            <x v="3"/>
          </reference>
          <reference field="7" count="1" selected="0">
            <x v="2"/>
          </reference>
        </references>
      </pivotArea>
    </chartFormat>
    <chartFormat chart="0" format="6" series="1">
      <pivotArea type="data" outline="0" fieldPosition="0">
        <references count="3">
          <reference field="4294967294" count="1" selected="0">
            <x v="0"/>
          </reference>
          <reference field="5" count="1" selected="0">
            <x v="4"/>
          </reference>
          <reference field="7" count="1" selected="0">
            <x v="2"/>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F88A178-E0C4-4AD3-B9B8-9BF1152222C0}" autoFormatId="16" applyNumberFormats="0" applyBorderFormats="0" applyFontFormats="0" applyPatternFormats="0" applyAlignmentFormats="0" applyWidthHeightFormats="0">
  <queryTableRefresh nextId="9" unboundColumnsRight="1">
    <queryTableFields count="8">
      <queryTableField id="1" name="Customer_ID" tableColumnId="1"/>
      <queryTableField id="2" name="Name" tableColumnId="2"/>
      <queryTableField id="3" name="Age" tableColumnId="3"/>
      <queryTableField id="4" name="City" tableColumnId="4"/>
      <queryTableField id="5" name="Purchase_Date" tableColumnId="5"/>
      <queryTableField id="6" name="Product" tableColumnId="6"/>
      <queryTableField id="7" name="Amount_Spent" tableColumnId="7"/>
      <queryTableField id="8" dataBound="0"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9AA3D175-060F-4A8D-BF73-7BDB58BB2045}" sourceName="City">
  <pivotTables>
    <pivotTable tabId="5" name="PivotTable6"/>
  </pivotTables>
  <data>
    <tabular pivotCacheId="772441068">
      <items count="99">
        <i x="26" s="1"/>
        <i x="80" s="1"/>
        <i x="34" s="1"/>
        <i x="43" s="1"/>
        <i x="29" s="1"/>
        <i x="78" s="1"/>
        <i x="81" s="1"/>
        <i x="87" s="1"/>
        <i x="19" s="1"/>
        <i x="27" s="1"/>
        <i x="52" s="1"/>
        <i x="14" s="1"/>
        <i x="9" s="1"/>
        <i x="10" s="1"/>
        <i x="30" s="1"/>
        <i x="74" s="1"/>
        <i x="75" s="1"/>
        <i x="20" s="1"/>
        <i x="72" s="1"/>
        <i x="35" s="1"/>
        <i x="63" s="1"/>
        <i x="67" s="1"/>
        <i x="53" s="1"/>
        <i x="90" s="1"/>
        <i x="92" s="1"/>
        <i x="55" s="1"/>
        <i x="31" s="1"/>
        <i x="8" s="1"/>
        <i x="65" s="1"/>
        <i x="15" s="1"/>
        <i x="71" s="1"/>
        <i x="85" s="1"/>
        <i x="62" s="1"/>
        <i x="76" s="1"/>
        <i x="6" s="1"/>
        <i x="77" s="1"/>
        <i x="37" s="1"/>
        <i x="50" s="1"/>
        <i x="17" s="1"/>
        <i x="33" s="1"/>
        <i x="91" s="1"/>
        <i x="57" s="1"/>
        <i x="54" s="1"/>
        <i x="61" s="1"/>
        <i x="89" s="1"/>
        <i x="93" s="1"/>
        <i x="95" s="1"/>
        <i x="66" s="1"/>
        <i x="13" s="1"/>
        <i x="51" s="1"/>
        <i x="48" s="1"/>
        <i x="11" s="1"/>
        <i x="84" s="1"/>
        <i x="7" s="1"/>
        <i x="12" s="1"/>
        <i x="60" s="1"/>
        <i x="49" s="1"/>
        <i x="28" s="1"/>
        <i x="39" s="1"/>
        <i x="58" s="1"/>
        <i x="86" s="1"/>
        <i x="3" s="1"/>
        <i x="82" s="1"/>
        <i x="56" s="1"/>
        <i x="0" s="1"/>
        <i x="24" s="1"/>
        <i x="88" s="1"/>
        <i x="96" s="1"/>
        <i x="21" s="1"/>
        <i x="4" s="1"/>
        <i x="98" s="1"/>
        <i x="36" s="1"/>
        <i x="23" s="1"/>
        <i x="42" s="1"/>
        <i x="25" s="1"/>
        <i x="38" s="1"/>
        <i x="97" s="1"/>
        <i x="5" s="1"/>
        <i x="41" s="1"/>
        <i x="59" s="1"/>
        <i x="46" s="1"/>
        <i x="22" s="1"/>
        <i x="40" s="1"/>
        <i x="70" s="1"/>
        <i x="47" s="1"/>
        <i x="1" s="1"/>
        <i x="64" s="1"/>
        <i x="68" s="1"/>
        <i x="16" s="1"/>
        <i x="2" s="1"/>
        <i x="73" s="1"/>
        <i x="83" s="1"/>
        <i x="79" s="1"/>
        <i x="69" s="1"/>
        <i x="94" s="1"/>
        <i x="45" s="1"/>
        <i x="32" s="1"/>
        <i x="18" s="1"/>
        <i x="4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5F3C9B31-3154-4B06-83BB-3856478409D9}" cache="Slicer_City" caption="City" startItem="9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DBE10B5-6006-4648-981C-37494B48814C}" name="data" displayName="data" ref="A1:H101" tableType="queryTable" totalsRowShown="0">
  <autoFilter ref="A1:H101" xr:uid="{B8DBB0CF-FF83-496B-967A-6EE34D3A8F4E}"/>
  <tableColumns count="8">
    <tableColumn id="1" xr3:uid="{E715B535-06A5-4F62-8A34-ACD6733A9E17}" uniqueName="1" name="Customer_ID" queryTableFieldId="1"/>
    <tableColumn id="2" xr3:uid="{B199CCDC-5C1C-46A9-B376-147C9337050E}" uniqueName="2" name="Name" queryTableFieldId="2"/>
    <tableColumn id="3" xr3:uid="{27201ED9-F86E-40BD-B2CD-7E5B9C8747F0}" uniqueName="3" name="Age" queryTableFieldId="3"/>
    <tableColumn id="4" xr3:uid="{08C4C668-69B9-437A-862D-1C3944F82968}" uniqueName="4" name="City" queryTableFieldId="4"/>
    <tableColumn id="5" xr3:uid="{1E0319E5-F0A3-4751-B954-5E98C936C4B7}" uniqueName="5" name="Purchase_Date" queryTableFieldId="5" dataDxfId="2"/>
    <tableColumn id="6" xr3:uid="{7973C26D-E9A1-4E3D-94E5-7095E68E4FF5}" uniqueName="6" name="Product" queryTableFieldId="6"/>
    <tableColumn id="7" xr3:uid="{35949E20-7C6F-41C7-95DA-22E205C6FA58}" uniqueName="7" name="Amount_Spent" queryTableFieldId="7"/>
    <tableColumn id="8" xr3:uid="{8C9907A9-7B06-4736-BDE2-C5B6C3DF8B88}" uniqueName="8" name="Age Group" queryTableFieldId="8" dataDxfId="5">
      <calculatedColumnFormula>IF(data[[#This Row],[Age]]&lt;26,"18-25",IF(data[[#This Row],[Age]]&lt;36,"26-35",IF(data[[#This Row],[Age]]&lt;51,"51-70","70+")))</calculatedColumnFormula>
    </tableColumn>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5A76F-2BEC-4CDA-99C4-9C6004CD458B}">
  <dimension ref="A1:H101"/>
  <sheetViews>
    <sheetView showGridLines="0" workbookViewId="0">
      <selection activeCell="E1" sqref="E1:E1048576"/>
    </sheetView>
  </sheetViews>
  <sheetFormatPr defaultRowHeight="14.4" x14ac:dyDescent="0.3"/>
  <cols>
    <col min="1" max="1" width="14.109375" bestFit="1" customWidth="1"/>
    <col min="2" max="2" width="18.109375" bestFit="1" customWidth="1"/>
    <col min="3" max="3" width="6.44140625" bestFit="1" customWidth="1"/>
    <col min="4" max="4" width="20.5546875" bestFit="1" customWidth="1"/>
    <col min="5" max="5" width="15.88671875" style="8" bestFit="1" customWidth="1"/>
    <col min="6" max="6" width="11.109375" bestFit="1" customWidth="1"/>
    <col min="7" max="7" width="16.109375" bestFit="1" customWidth="1"/>
    <col min="8" max="8" width="12.109375" bestFit="1" customWidth="1"/>
  </cols>
  <sheetData>
    <row r="1" spans="1:8" x14ac:dyDescent="0.3">
      <c r="A1" t="s">
        <v>0</v>
      </c>
      <c r="B1" t="s">
        <v>1</v>
      </c>
      <c r="C1" t="s">
        <v>2</v>
      </c>
      <c r="D1" t="s">
        <v>3</v>
      </c>
      <c r="E1" s="8" t="s">
        <v>4</v>
      </c>
      <c r="F1" t="s">
        <v>5</v>
      </c>
      <c r="G1" t="s">
        <v>6</v>
      </c>
      <c r="H1" t="s">
        <v>316</v>
      </c>
    </row>
    <row r="2" spans="1:8" x14ac:dyDescent="0.3">
      <c r="A2" t="s">
        <v>7</v>
      </c>
      <c r="B2" t="s">
        <v>8</v>
      </c>
      <c r="C2">
        <v>28</v>
      </c>
      <c r="D2" t="s">
        <v>9</v>
      </c>
      <c r="E2" s="8">
        <v>45529</v>
      </c>
      <c r="F2" t="s">
        <v>10</v>
      </c>
      <c r="G2">
        <v>31026</v>
      </c>
      <c r="H2" t="str">
        <f>IF(data[[#This Row],[Age]]&lt;26,"18-25",IF(data[[#This Row],[Age]]&lt;36,"26-35",IF(data[[#This Row],[Age]]&lt;51,"51-70","70+")))</f>
        <v>26-35</v>
      </c>
    </row>
    <row r="3" spans="1:8" x14ac:dyDescent="0.3">
      <c r="A3" t="s">
        <v>11</v>
      </c>
      <c r="B3" t="s">
        <v>12</v>
      </c>
      <c r="C3">
        <v>28</v>
      </c>
      <c r="D3" t="s">
        <v>13</v>
      </c>
      <c r="E3" s="8">
        <v>45356</v>
      </c>
      <c r="F3" t="s">
        <v>14</v>
      </c>
      <c r="G3">
        <v>60550</v>
      </c>
      <c r="H3" t="str">
        <f>IF(data[[#This Row],[Age]]&lt;26,"18-25",IF(data[[#This Row],[Age]]&lt;36,"26-35",IF(data[[#This Row],[Age]]&lt;51,"51-70","70+")))</f>
        <v>26-35</v>
      </c>
    </row>
    <row r="4" spans="1:8" x14ac:dyDescent="0.3">
      <c r="A4" t="s">
        <v>15</v>
      </c>
      <c r="B4" t="s">
        <v>16</v>
      </c>
      <c r="C4">
        <v>24</v>
      </c>
      <c r="D4" t="s">
        <v>17</v>
      </c>
      <c r="E4" s="8">
        <v>45400</v>
      </c>
      <c r="F4" t="s">
        <v>18</v>
      </c>
      <c r="G4">
        <v>92954</v>
      </c>
      <c r="H4" t="str">
        <f>IF(data[[#This Row],[Age]]&lt;26,"18-25",IF(data[[#This Row],[Age]]&lt;36,"26-35",IF(data[[#This Row],[Age]]&lt;51,"51-70","70+")))</f>
        <v>18-25</v>
      </c>
    </row>
    <row r="5" spans="1:8" x14ac:dyDescent="0.3">
      <c r="A5" t="s">
        <v>19</v>
      </c>
      <c r="B5" t="s">
        <v>20</v>
      </c>
      <c r="C5">
        <v>63</v>
      </c>
      <c r="D5" t="s">
        <v>21</v>
      </c>
      <c r="E5" s="8">
        <v>45525</v>
      </c>
      <c r="F5" t="s">
        <v>22</v>
      </c>
      <c r="G5">
        <v>73803</v>
      </c>
      <c r="H5" t="str">
        <f>IF(data[[#This Row],[Age]]&lt;26,"18-25",IF(data[[#This Row],[Age]]&lt;36,"26-35",IF(data[[#This Row],[Age]]&lt;51,"51-70","70+")))</f>
        <v>70+</v>
      </c>
    </row>
    <row r="6" spans="1:8" x14ac:dyDescent="0.3">
      <c r="A6" t="s">
        <v>23</v>
      </c>
      <c r="B6" t="s">
        <v>24</v>
      </c>
      <c r="C6">
        <v>40</v>
      </c>
      <c r="D6" t="s">
        <v>25</v>
      </c>
      <c r="E6" s="8">
        <v>45488</v>
      </c>
      <c r="F6" t="s">
        <v>10</v>
      </c>
      <c r="G6">
        <v>6543</v>
      </c>
      <c r="H6" t="str">
        <f>IF(data[[#This Row],[Age]]&lt;26,"18-25",IF(data[[#This Row],[Age]]&lt;36,"26-35",IF(data[[#This Row],[Age]]&lt;51,"51-70","70+")))</f>
        <v>51-70</v>
      </c>
    </row>
    <row r="7" spans="1:8" x14ac:dyDescent="0.3">
      <c r="A7" t="s">
        <v>26</v>
      </c>
      <c r="B7" t="s">
        <v>27</v>
      </c>
      <c r="C7">
        <v>52</v>
      </c>
      <c r="D7" t="s">
        <v>28</v>
      </c>
      <c r="E7" s="8">
        <v>45493</v>
      </c>
      <c r="F7" t="s">
        <v>29</v>
      </c>
      <c r="G7">
        <v>87318</v>
      </c>
      <c r="H7" t="str">
        <f>IF(data[[#This Row],[Age]]&lt;26,"18-25",IF(data[[#This Row],[Age]]&lt;36,"26-35",IF(data[[#This Row],[Age]]&lt;51,"51-70","70+")))</f>
        <v>70+</v>
      </c>
    </row>
    <row r="8" spans="1:8" x14ac:dyDescent="0.3">
      <c r="A8" t="s">
        <v>30</v>
      </c>
      <c r="B8" t="s">
        <v>31</v>
      </c>
      <c r="C8">
        <v>31</v>
      </c>
      <c r="D8" t="s">
        <v>32</v>
      </c>
      <c r="E8" s="8">
        <v>45608</v>
      </c>
      <c r="F8" t="s">
        <v>22</v>
      </c>
      <c r="G8">
        <v>45483</v>
      </c>
      <c r="H8" t="str">
        <f>IF(data[[#This Row],[Age]]&lt;26,"18-25",IF(data[[#This Row],[Age]]&lt;36,"26-35",IF(data[[#This Row],[Age]]&lt;51,"51-70","70+")))</f>
        <v>26-35</v>
      </c>
    </row>
    <row r="9" spans="1:8" x14ac:dyDescent="0.3">
      <c r="A9" t="s">
        <v>33</v>
      </c>
      <c r="B9" t="s">
        <v>34</v>
      </c>
      <c r="C9">
        <v>45</v>
      </c>
      <c r="D9" t="s">
        <v>35</v>
      </c>
      <c r="E9" s="8">
        <v>45364</v>
      </c>
      <c r="F9" t="s">
        <v>10</v>
      </c>
      <c r="G9">
        <v>98244</v>
      </c>
      <c r="H9" t="str">
        <f>IF(data[[#This Row],[Age]]&lt;26,"18-25",IF(data[[#This Row],[Age]]&lt;36,"26-35",IF(data[[#This Row],[Age]]&lt;51,"51-70","70+")))</f>
        <v>51-70</v>
      </c>
    </row>
    <row r="10" spans="1:8" x14ac:dyDescent="0.3">
      <c r="A10" t="s">
        <v>36</v>
      </c>
      <c r="B10" t="s">
        <v>37</v>
      </c>
      <c r="C10">
        <v>18</v>
      </c>
      <c r="D10" t="s">
        <v>38</v>
      </c>
      <c r="E10" s="8">
        <v>45341</v>
      </c>
      <c r="F10" t="s">
        <v>22</v>
      </c>
      <c r="G10">
        <v>54838</v>
      </c>
      <c r="H10" t="str">
        <f>IF(data[[#This Row],[Age]]&lt;26,"18-25",IF(data[[#This Row],[Age]]&lt;36,"26-35",IF(data[[#This Row],[Age]]&lt;51,"51-70","70+")))</f>
        <v>18-25</v>
      </c>
    </row>
    <row r="11" spans="1:8" x14ac:dyDescent="0.3">
      <c r="A11" t="s">
        <v>39</v>
      </c>
      <c r="B11" t="s">
        <v>40</v>
      </c>
      <c r="C11">
        <v>18</v>
      </c>
      <c r="D11" t="s">
        <v>41</v>
      </c>
      <c r="E11" s="8">
        <v>45311</v>
      </c>
      <c r="F11" t="s">
        <v>14</v>
      </c>
      <c r="G11">
        <v>34036</v>
      </c>
      <c r="H11" t="str">
        <f>IF(data[[#This Row],[Age]]&lt;26,"18-25",IF(data[[#This Row],[Age]]&lt;36,"26-35",IF(data[[#This Row],[Age]]&lt;51,"51-70","70+")))</f>
        <v>18-25</v>
      </c>
    </row>
    <row r="12" spans="1:8" x14ac:dyDescent="0.3">
      <c r="A12" t="s">
        <v>42</v>
      </c>
      <c r="B12" t="s">
        <v>43</v>
      </c>
      <c r="C12">
        <v>66</v>
      </c>
      <c r="D12" t="s">
        <v>44</v>
      </c>
      <c r="E12" s="8">
        <v>45616</v>
      </c>
      <c r="F12" t="s">
        <v>14</v>
      </c>
      <c r="G12">
        <v>29132</v>
      </c>
      <c r="H12" t="str">
        <f>IF(data[[#This Row],[Age]]&lt;26,"18-25",IF(data[[#This Row],[Age]]&lt;36,"26-35",IF(data[[#This Row],[Age]]&lt;51,"51-70","70+")))</f>
        <v>70+</v>
      </c>
    </row>
    <row r="13" spans="1:8" x14ac:dyDescent="0.3">
      <c r="A13" t="s">
        <v>45</v>
      </c>
      <c r="B13" t="s">
        <v>46</v>
      </c>
      <c r="C13">
        <v>67</v>
      </c>
      <c r="D13" t="s">
        <v>47</v>
      </c>
      <c r="E13" s="8">
        <v>45383</v>
      </c>
      <c r="F13" t="s">
        <v>14</v>
      </c>
      <c r="G13">
        <v>87899</v>
      </c>
      <c r="H13" t="str">
        <f>IF(data[[#This Row],[Age]]&lt;26,"18-25",IF(data[[#This Row],[Age]]&lt;36,"26-35",IF(data[[#This Row],[Age]]&lt;51,"51-70","70+")))</f>
        <v>70+</v>
      </c>
    </row>
    <row r="14" spans="1:8" x14ac:dyDescent="0.3">
      <c r="A14" t="s">
        <v>48</v>
      </c>
      <c r="B14" t="s">
        <v>49</v>
      </c>
      <c r="C14">
        <v>66</v>
      </c>
      <c r="D14" t="s">
        <v>50</v>
      </c>
      <c r="E14" s="8">
        <v>45340</v>
      </c>
      <c r="F14" t="s">
        <v>10</v>
      </c>
      <c r="G14">
        <v>56979</v>
      </c>
      <c r="H14" t="str">
        <f>IF(data[[#This Row],[Age]]&lt;26,"18-25",IF(data[[#This Row],[Age]]&lt;36,"26-35",IF(data[[#This Row],[Age]]&lt;51,"51-70","70+")))</f>
        <v>70+</v>
      </c>
    </row>
    <row r="15" spans="1:8" x14ac:dyDescent="0.3">
      <c r="A15" t="s">
        <v>51</v>
      </c>
      <c r="B15" t="s">
        <v>52</v>
      </c>
      <c r="C15">
        <v>40</v>
      </c>
      <c r="D15" t="s">
        <v>53</v>
      </c>
      <c r="E15" s="8">
        <v>45319</v>
      </c>
      <c r="F15" t="s">
        <v>10</v>
      </c>
      <c r="G15">
        <v>19410</v>
      </c>
      <c r="H15" t="str">
        <f>IF(data[[#This Row],[Age]]&lt;26,"18-25",IF(data[[#This Row],[Age]]&lt;36,"26-35",IF(data[[#This Row],[Age]]&lt;51,"51-70","70+")))</f>
        <v>51-70</v>
      </c>
    </row>
    <row r="16" spans="1:8" x14ac:dyDescent="0.3">
      <c r="A16" t="s">
        <v>54</v>
      </c>
      <c r="B16" t="s">
        <v>55</v>
      </c>
      <c r="C16">
        <v>54</v>
      </c>
      <c r="D16" t="s">
        <v>56</v>
      </c>
      <c r="E16" s="8">
        <v>45344</v>
      </c>
      <c r="F16" t="s">
        <v>29</v>
      </c>
      <c r="G16">
        <v>92524</v>
      </c>
      <c r="H16" t="str">
        <f>IF(data[[#This Row],[Age]]&lt;26,"18-25",IF(data[[#This Row],[Age]]&lt;36,"26-35",IF(data[[#This Row],[Age]]&lt;51,"51-70","70+")))</f>
        <v>70+</v>
      </c>
    </row>
    <row r="17" spans="1:8" x14ac:dyDescent="0.3">
      <c r="A17" t="s">
        <v>57</v>
      </c>
      <c r="B17" t="s">
        <v>58</v>
      </c>
      <c r="C17">
        <v>65</v>
      </c>
      <c r="D17" t="s">
        <v>59</v>
      </c>
      <c r="E17" s="8">
        <v>45381</v>
      </c>
      <c r="F17" t="s">
        <v>29</v>
      </c>
      <c r="G17">
        <v>62809</v>
      </c>
      <c r="H17" t="str">
        <f>IF(data[[#This Row],[Age]]&lt;26,"18-25",IF(data[[#This Row],[Age]]&lt;36,"26-35",IF(data[[#This Row],[Age]]&lt;51,"51-70","70+")))</f>
        <v>70+</v>
      </c>
    </row>
    <row r="18" spans="1:8" x14ac:dyDescent="0.3">
      <c r="A18" t="s">
        <v>60</v>
      </c>
      <c r="B18" t="s">
        <v>61</v>
      </c>
      <c r="C18">
        <v>64</v>
      </c>
      <c r="D18" t="s">
        <v>62</v>
      </c>
      <c r="E18" s="8">
        <v>45441</v>
      </c>
      <c r="F18" t="s">
        <v>22</v>
      </c>
      <c r="G18">
        <v>49303</v>
      </c>
      <c r="H18" t="str">
        <f>IF(data[[#This Row],[Age]]&lt;26,"18-25",IF(data[[#This Row],[Age]]&lt;36,"26-35",IF(data[[#This Row],[Age]]&lt;51,"51-70","70+")))</f>
        <v>70+</v>
      </c>
    </row>
    <row r="19" spans="1:8" x14ac:dyDescent="0.3">
      <c r="A19" t="s">
        <v>63</v>
      </c>
      <c r="B19" t="s">
        <v>64</v>
      </c>
      <c r="C19">
        <v>70</v>
      </c>
      <c r="D19" t="s">
        <v>65</v>
      </c>
      <c r="E19" s="8">
        <v>45612</v>
      </c>
      <c r="F19" t="s">
        <v>10</v>
      </c>
      <c r="G19">
        <v>45972</v>
      </c>
      <c r="H19" t="str">
        <f>IF(data[[#This Row],[Age]]&lt;26,"18-25",IF(data[[#This Row],[Age]]&lt;36,"26-35",IF(data[[#This Row],[Age]]&lt;51,"51-70","70+")))</f>
        <v>70+</v>
      </c>
    </row>
    <row r="20" spans="1:8" x14ac:dyDescent="0.3">
      <c r="A20" t="s">
        <v>66</v>
      </c>
      <c r="B20" t="s">
        <v>67</v>
      </c>
      <c r="C20">
        <v>62</v>
      </c>
      <c r="D20" t="s">
        <v>68</v>
      </c>
      <c r="E20" s="8">
        <v>45451</v>
      </c>
      <c r="F20" t="s">
        <v>10</v>
      </c>
      <c r="G20">
        <v>9898</v>
      </c>
      <c r="H20" t="str">
        <f>IF(data[[#This Row],[Age]]&lt;26,"18-25",IF(data[[#This Row],[Age]]&lt;36,"26-35",IF(data[[#This Row],[Age]]&lt;51,"51-70","70+")))</f>
        <v>70+</v>
      </c>
    </row>
    <row r="21" spans="1:8" x14ac:dyDescent="0.3">
      <c r="A21" t="s">
        <v>69</v>
      </c>
      <c r="B21" t="s">
        <v>70</v>
      </c>
      <c r="C21">
        <v>27</v>
      </c>
      <c r="D21" t="s">
        <v>71</v>
      </c>
      <c r="E21" s="8">
        <v>45478</v>
      </c>
      <c r="F21" t="s">
        <v>22</v>
      </c>
      <c r="G21">
        <v>73764</v>
      </c>
      <c r="H21" t="str">
        <f>IF(data[[#This Row],[Age]]&lt;26,"18-25",IF(data[[#This Row],[Age]]&lt;36,"26-35",IF(data[[#This Row],[Age]]&lt;51,"51-70","70+")))</f>
        <v>26-35</v>
      </c>
    </row>
    <row r="22" spans="1:8" x14ac:dyDescent="0.3">
      <c r="A22" t="s">
        <v>72</v>
      </c>
      <c r="B22" t="s">
        <v>73</v>
      </c>
      <c r="C22">
        <v>40</v>
      </c>
      <c r="D22" t="s">
        <v>74</v>
      </c>
      <c r="E22" s="8">
        <v>45357</v>
      </c>
      <c r="F22" t="s">
        <v>29</v>
      </c>
      <c r="G22">
        <v>56297</v>
      </c>
      <c r="H22" t="str">
        <f>IF(data[[#This Row],[Age]]&lt;26,"18-25",IF(data[[#This Row],[Age]]&lt;36,"26-35",IF(data[[#This Row],[Age]]&lt;51,"51-70","70+")))</f>
        <v>51-70</v>
      </c>
    </row>
    <row r="23" spans="1:8" x14ac:dyDescent="0.3">
      <c r="A23" t="s">
        <v>75</v>
      </c>
      <c r="B23" t="s">
        <v>76</v>
      </c>
      <c r="C23">
        <v>45</v>
      </c>
      <c r="D23" t="s">
        <v>77</v>
      </c>
      <c r="E23" s="8">
        <v>45607</v>
      </c>
      <c r="F23" t="s">
        <v>29</v>
      </c>
      <c r="G23">
        <v>76304</v>
      </c>
      <c r="H23" t="str">
        <f>IF(data[[#This Row],[Age]]&lt;26,"18-25",IF(data[[#This Row],[Age]]&lt;36,"26-35",IF(data[[#This Row],[Age]]&lt;51,"51-70","70+")))</f>
        <v>51-70</v>
      </c>
    </row>
    <row r="24" spans="1:8" x14ac:dyDescent="0.3">
      <c r="A24" t="s">
        <v>78</v>
      </c>
      <c r="B24" t="s">
        <v>79</v>
      </c>
      <c r="C24">
        <v>43</v>
      </c>
      <c r="D24" t="s">
        <v>80</v>
      </c>
      <c r="E24" s="8">
        <v>45402</v>
      </c>
      <c r="F24" t="s">
        <v>22</v>
      </c>
      <c r="G24">
        <v>51877</v>
      </c>
      <c r="H24" t="str">
        <f>IF(data[[#This Row],[Age]]&lt;26,"18-25",IF(data[[#This Row],[Age]]&lt;36,"26-35",IF(data[[#This Row],[Age]]&lt;51,"51-70","70+")))</f>
        <v>51-70</v>
      </c>
    </row>
    <row r="25" spans="1:8" x14ac:dyDescent="0.3">
      <c r="A25" t="s">
        <v>81</v>
      </c>
      <c r="B25" t="s">
        <v>82</v>
      </c>
      <c r="C25">
        <v>61</v>
      </c>
      <c r="D25" t="s">
        <v>83</v>
      </c>
      <c r="E25" s="8">
        <v>45359</v>
      </c>
      <c r="F25" t="s">
        <v>18</v>
      </c>
      <c r="G25">
        <v>40186</v>
      </c>
      <c r="H25" t="str">
        <f>IF(data[[#This Row],[Age]]&lt;26,"18-25",IF(data[[#This Row],[Age]]&lt;36,"26-35",IF(data[[#This Row],[Age]]&lt;51,"51-70","70+")))</f>
        <v>70+</v>
      </c>
    </row>
    <row r="26" spans="1:8" x14ac:dyDescent="0.3">
      <c r="A26" t="s">
        <v>84</v>
      </c>
      <c r="B26" t="s">
        <v>85</v>
      </c>
      <c r="C26">
        <v>60</v>
      </c>
      <c r="D26" t="s">
        <v>86</v>
      </c>
      <c r="E26" s="8">
        <v>45619</v>
      </c>
      <c r="F26" t="s">
        <v>29</v>
      </c>
      <c r="G26">
        <v>94580</v>
      </c>
      <c r="H26" t="str">
        <f>IF(data[[#This Row],[Age]]&lt;26,"18-25",IF(data[[#This Row],[Age]]&lt;36,"26-35",IF(data[[#This Row],[Age]]&lt;51,"51-70","70+")))</f>
        <v>70+</v>
      </c>
    </row>
    <row r="27" spans="1:8" x14ac:dyDescent="0.3">
      <c r="A27" t="s">
        <v>87</v>
      </c>
      <c r="B27" t="s">
        <v>88</v>
      </c>
      <c r="C27">
        <v>40</v>
      </c>
      <c r="D27" t="s">
        <v>89</v>
      </c>
      <c r="E27" s="8">
        <v>45319</v>
      </c>
      <c r="F27" t="s">
        <v>29</v>
      </c>
      <c r="G27">
        <v>86323</v>
      </c>
      <c r="H27" t="str">
        <f>IF(data[[#This Row],[Age]]&lt;26,"18-25",IF(data[[#This Row],[Age]]&lt;36,"26-35",IF(data[[#This Row],[Age]]&lt;51,"51-70","70+")))</f>
        <v>51-70</v>
      </c>
    </row>
    <row r="28" spans="1:8" x14ac:dyDescent="0.3">
      <c r="A28" t="s">
        <v>90</v>
      </c>
      <c r="B28" t="s">
        <v>91</v>
      </c>
      <c r="C28">
        <v>20</v>
      </c>
      <c r="D28" t="s">
        <v>92</v>
      </c>
      <c r="E28" s="8">
        <v>45432</v>
      </c>
      <c r="F28" t="s">
        <v>10</v>
      </c>
      <c r="G28">
        <v>19650</v>
      </c>
      <c r="H28" t="str">
        <f>IF(data[[#This Row],[Age]]&lt;26,"18-25",IF(data[[#This Row],[Age]]&lt;36,"26-35",IF(data[[#This Row],[Age]]&lt;51,"51-70","70+")))</f>
        <v>18-25</v>
      </c>
    </row>
    <row r="29" spans="1:8" x14ac:dyDescent="0.3">
      <c r="A29" t="s">
        <v>93</v>
      </c>
      <c r="B29" t="s">
        <v>94</v>
      </c>
      <c r="C29">
        <v>34</v>
      </c>
      <c r="D29" t="s">
        <v>95</v>
      </c>
      <c r="E29" s="8">
        <v>45598</v>
      </c>
      <c r="F29" t="s">
        <v>22</v>
      </c>
      <c r="G29">
        <v>53258</v>
      </c>
      <c r="H29" t="str">
        <f>IF(data[[#This Row],[Age]]&lt;26,"18-25",IF(data[[#This Row],[Age]]&lt;36,"26-35",IF(data[[#This Row],[Age]]&lt;51,"51-70","70+")))</f>
        <v>26-35</v>
      </c>
    </row>
    <row r="30" spans="1:8" x14ac:dyDescent="0.3">
      <c r="A30" t="s">
        <v>96</v>
      </c>
      <c r="B30" t="s">
        <v>97</v>
      </c>
      <c r="C30">
        <v>57</v>
      </c>
      <c r="D30" t="s">
        <v>98</v>
      </c>
      <c r="E30" s="8">
        <v>45487</v>
      </c>
      <c r="F30" t="s">
        <v>10</v>
      </c>
      <c r="G30">
        <v>74923</v>
      </c>
      <c r="H30" t="str">
        <f>IF(data[[#This Row],[Age]]&lt;26,"18-25",IF(data[[#This Row],[Age]]&lt;36,"26-35",IF(data[[#This Row],[Age]]&lt;51,"51-70","70+")))</f>
        <v>70+</v>
      </c>
    </row>
    <row r="31" spans="1:8" x14ac:dyDescent="0.3">
      <c r="A31" t="s">
        <v>99</v>
      </c>
      <c r="B31" t="s">
        <v>100</v>
      </c>
      <c r="C31">
        <v>26</v>
      </c>
      <c r="D31" t="s">
        <v>101</v>
      </c>
      <c r="E31" s="8">
        <v>45556</v>
      </c>
      <c r="F31" t="s">
        <v>10</v>
      </c>
      <c r="G31">
        <v>52348</v>
      </c>
      <c r="H31" t="str">
        <f>IF(data[[#This Row],[Age]]&lt;26,"18-25",IF(data[[#This Row],[Age]]&lt;36,"26-35",IF(data[[#This Row],[Age]]&lt;51,"51-70","70+")))</f>
        <v>26-35</v>
      </c>
    </row>
    <row r="32" spans="1:8" x14ac:dyDescent="0.3">
      <c r="A32" t="s">
        <v>102</v>
      </c>
      <c r="B32" t="s">
        <v>103</v>
      </c>
      <c r="C32">
        <v>44</v>
      </c>
      <c r="D32" t="s">
        <v>104</v>
      </c>
      <c r="E32" s="8">
        <v>45325</v>
      </c>
      <c r="F32" t="s">
        <v>29</v>
      </c>
      <c r="G32">
        <v>97950</v>
      </c>
      <c r="H32" t="str">
        <f>IF(data[[#This Row],[Age]]&lt;26,"18-25",IF(data[[#This Row],[Age]]&lt;36,"26-35",IF(data[[#This Row],[Age]]&lt;51,"51-70","70+")))</f>
        <v>51-70</v>
      </c>
    </row>
    <row r="33" spans="1:8" x14ac:dyDescent="0.3">
      <c r="A33" t="s">
        <v>105</v>
      </c>
      <c r="B33" t="s">
        <v>106</v>
      </c>
      <c r="C33">
        <v>44</v>
      </c>
      <c r="D33" t="s">
        <v>107</v>
      </c>
      <c r="E33" s="8">
        <v>45294</v>
      </c>
      <c r="F33" t="s">
        <v>18</v>
      </c>
      <c r="G33">
        <v>80947</v>
      </c>
      <c r="H33" t="str">
        <f>IF(data[[#This Row],[Age]]&lt;26,"18-25",IF(data[[#This Row],[Age]]&lt;36,"26-35",IF(data[[#This Row],[Age]]&lt;51,"51-70","70+")))</f>
        <v>51-70</v>
      </c>
    </row>
    <row r="34" spans="1:8" x14ac:dyDescent="0.3">
      <c r="A34" t="s">
        <v>108</v>
      </c>
      <c r="B34" t="s">
        <v>109</v>
      </c>
      <c r="C34">
        <v>37</v>
      </c>
      <c r="D34" t="s">
        <v>110</v>
      </c>
      <c r="E34" s="8">
        <v>45550</v>
      </c>
      <c r="F34" t="s">
        <v>14</v>
      </c>
      <c r="G34">
        <v>6374</v>
      </c>
      <c r="H34" t="str">
        <f>IF(data[[#This Row],[Age]]&lt;26,"18-25",IF(data[[#This Row],[Age]]&lt;36,"26-35",IF(data[[#This Row],[Age]]&lt;51,"51-70","70+")))</f>
        <v>51-70</v>
      </c>
    </row>
    <row r="35" spans="1:8" x14ac:dyDescent="0.3">
      <c r="A35" t="s">
        <v>111</v>
      </c>
      <c r="B35" t="s">
        <v>112</v>
      </c>
      <c r="C35">
        <v>56</v>
      </c>
      <c r="D35" t="s">
        <v>113</v>
      </c>
      <c r="E35" s="8">
        <v>45468</v>
      </c>
      <c r="F35" t="s">
        <v>29</v>
      </c>
      <c r="G35">
        <v>10738</v>
      </c>
      <c r="H35" t="str">
        <f>IF(data[[#This Row],[Age]]&lt;26,"18-25",IF(data[[#This Row],[Age]]&lt;36,"26-35",IF(data[[#This Row],[Age]]&lt;51,"51-70","70+")))</f>
        <v>70+</v>
      </c>
    </row>
    <row r="36" spans="1:8" x14ac:dyDescent="0.3">
      <c r="A36" t="s">
        <v>114</v>
      </c>
      <c r="B36" t="s">
        <v>115</v>
      </c>
      <c r="C36">
        <v>50</v>
      </c>
      <c r="D36" t="s">
        <v>116</v>
      </c>
      <c r="E36" s="8">
        <v>45613</v>
      </c>
      <c r="F36" t="s">
        <v>29</v>
      </c>
      <c r="G36">
        <v>13824</v>
      </c>
      <c r="H36" t="str">
        <f>IF(data[[#This Row],[Age]]&lt;26,"18-25",IF(data[[#This Row],[Age]]&lt;36,"26-35",IF(data[[#This Row],[Age]]&lt;51,"51-70","70+")))</f>
        <v>51-70</v>
      </c>
    </row>
    <row r="37" spans="1:8" x14ac:dyDescent="0.3">
      <c r="A37" t="s">
        <v>117</v>
      </c>
      <c r="B37" t="s">
        <v>118</v>
      </c>
      <c r="C37">
        <v>35</v>
      </c>
      <c r="D37" t="s">
        <v>119</v>
      </c>
      <c r="E37" s="8">
        <v>45624</v>
      </c>
      <c r="F37" t="s">
        <v>10</v>
      </c>
      <c r="G37">
        <v>65676</v>
      </c>
      <c r="H37" t="str">
        <f>IF(data[[#This Row],[Age]]&lt;26,"18-25",IF(data[[#This Row],[Age]]&lt;36,"26-35",IF(data[[#This Row],[Age]]&lt;51,"51-70","70+")))</f>
        <v>26-35</v>
      </c>
    </row>
    <row r="38" spans="1:8" x14ac:dyDescent="0.3">
      <c r="A38" t="s">
        <v>120</v>
      </c>
      <c r="B38" t="s">
        <v>121</v>
      </c>
      <c r="C38">
        <v>42</v>
      </c>
      <c r="D38" t="s">
        <v>122</v>
      </c>
      <c r="E38" s="8">
        <v>45421</v>
      </c>
      <c r="F38" t="s">
        <v>18</v>
      </c>
      <c r="G38">
        <v>29197</v>
      </c>
      <c r="H38" t="str">
        <f>IF(data[[#This Row],[Age]]&lt;26,"18-25",IF(data[[#This Row],[Age]]&lt;36,"26-35",IF(data[[#This Row],[Age]]&lt;51,"51-70","70+")))</f>
        <v>51-70</v>
      </c>
    </row>
    <row r="39" spans="1:8" x14ac:dyDescent="0.3">
      <c r="A39" t="s">
        <v>123</v>
      </c>
      <c r="B39" t="s">
        <v>124</v>
      </c>
      <c r="C39">
        <v>24</v>
      </c>
      <c r="D39" t="s">
        <v>125</v>
      </c>
      <c r="E39" s="8">
        <v>45352</v>
      </c>
      <c r="F39" t="s">
        <v>29</v>
      </c>
      <c r="G39">
        <v>30423</v>
      </c>
      <c r="H39" t="str">
        <f>IF(data[[#This Row],[Age]]&lt;26,"18-25",IF(data[[#This Row],[Age]]&lt;36,"26-35",IF(data[[#This Row],[Age]]&lt;51,"51-70","70+")))</f>
        <v>18-25</v>
      </c>
    </row>
    <row r="40" spans="1:8" x14ac:dyDescent="0.3">
      <c r="A40" t="s">
        <v>126</v>
      </c>
      <c r="B40" t="s">
        <v>127</v>
      </c>
      <c r="C40">
        <v>69</v>
      </c>
      <c r="D40" t="s">
        <v>128</v>
      </c>
      <c r="E40" s="8">
        <v>45562</v>
      </c>
      <c r="F40" t="s">
        <v>10</v>
      </c>
      <c r="G40">
        <v>54077</v>
      </c>
      <c r="H40" t="str">
        <f>IF(data[[#This Row],[Age]]&lt;26,"18-25",IF(data[[#This Row],[Age]]&lt;36,"26-35",IF(data[[#This Row],[Age]]&lt;51,"51-70","70+")))</f>
        <v>70+</v>
      </c>
    </row>
    <row r="41" spans="1:8" x14ac:dyDescent="0.3">
      <c r="A41" t="s">
        <v>129</v>
      </c>
      <c r="B41" t="s">
        <v>130</v>
      </c>
      <c r="C41">
        <v>27</v>
      </c>
      <c r="D41" t="s">
        <v>131</v>
      </c>
      <c r="E41" s="8">
        <v>45633</v>
      </c>
      <c r="F41" t="s">
        <v>10</v>
      </c>
      <c r="G41">
        <v>445</v>
      </c>
      <c r="H41" t="str">
        <f>IF(data[[#This Row],[Age]]&lt;26,"18-25",IF(data[[#This Row],[Age]]&lt;36,"26-35",IF(data[[#This Row],[Age]]&lt;51,"51-70","70+")))</f>
        <v>26-35</v>
      </c>
    </row>
    <row r="42" spans="1:8" x14ac:dyDescent="0.3">
      <c r="A42" t="s">
        <v>132</v>
      </c>
      <c r="B42" t="s">
        <v>133</v>
      </c>
      <c r="C42">
        <v>45</v>
      </c>
      <c r="D42" t="s">
        <v>134</v>
      </c>
      <c r="E42" s="8">
        <v>45496</v>
      </c>
      <c r="F42" t="s">
        <v>18</v>
      </c>
      <c r="G42">
        <v>53605</v>
      </c>
      <c r="H42" t="str">
        <f>IF(data[[#This Row],[Age]]&lt;26,"18-25",IF(data[[#This Row],[Age]]&lt;36,"26-35",IF(data[[#This Row],[Age]]&lt;51,"51-70","70+")))</f>
        <v>51-70</v>
      </c>
    </row>
    <row r="43" spans="1:8" x14ac:dyDescent="0.3">
      <c r="A43" t="s">
        <v>135</v>
      </c>
      <c r="B43" t="s">
        <v>136</v>
      </c>
      <c r="C43">
        <v>63</v>
      </c>
      <c r="D43" t="s">
        <v>137</v>
      </c>
      <c r="E43" s="8">
        <v>45648</v>
      </c>
      <c r="F43" t="s">
        <v>18</v>
      </c>
      <c r="G43">
        <v>19686</v>
      </c>
      <c r="H43" t="str">
        <f>IF(data[[#This Row],[Age]]&lt;26,"18-25",IF(data[[#This Row],[Age]]&lt;36,"26-35",IF(data[[#This Row],[Age]]&lt;51,"51-70","70+")))</f>
        <v>70+</v>
      </c>
    </row>
    <row r="44" spans="1:8" x14ac:dyDescent="0.3">
      <c r="A44" t="s">
        <v>138</v>
      </c>
      <c r="B44" t="s">
        <v>139</v>
      </c>
      <c r="C44">
        <v>57</v>
      </c>
      <c r="D44" t="s">
        <v>140</v>
      </c>
      <c r="E44" s="8">
        <v>45490</v>
      </c>
      <c r="F44" t="s">
        <v>18</v>
      </c>
      <c r="G44">
        <v>51631</v>
      </c>
      <c r="H44" t="str">
        <f>IF(data[[#This Row],[Age]]&lt;26,"18-25",IF(data[[#This Row],[Age]]&lt;36,"26-35",IF(data[[#This Row],[Age]]&lt;51,"51-70","70+")))</f>
        <v>70+</v>
      </c>
    </row>
    <row r="45" spans="1:8" x14ac:dyDescent="0.3">
      <c r="A45" t="s">
        <v>141</v>
      </c>
      <c r="B45" t="s">
        <v>142</v>
      </c>
      <c r="C45">
        <v>38</v>
      </c>
      <c r="D45" t="s">
        <v>143</v>
      </c>
      <c r="E45" s="8">
        <v>45531</v>
      </c>
      <c r="F45" t="s">
        <v>18</v>
      </c>
      <c r="G45">
        <v>94386</v>
      </c>
      <c r="H45" t="str">
        <f>IF(data[[#This Row],[Age]]&lt;26,"18-25",IF(data[[#This Row],[Age]]&lt;36,"26-35",IF(data[[#This Row],[Age]]&lt;51,"51-70","70+")))</f>
        <v>51-70</v>
      </c>
    </row>
    <row r="46" spans="1:8" x14ac:dyDescent="0.3">
      <c r="A46" t="s">
        <v>144</v>
      </c>
      <c r="B46" t="s">
        <v>145</v>
      </c>
      <c r="C46">
        <v>69</v>
      </c>
      <c r="D46" t="s">
        <v>146</v>
      </c>
      <c r="E46" s="8">
        <v>45497</v>
      </c>
      <c r="F46" t="s">
        <v>18</v>
      </c>
      <c r="G46">
        <v>36317</v>
      </c>
      <c r="H46" t="str">
        <f>IF(data[[#This Row],[Age]]&lt;26,"18-25",IF(data[[#This Row],[Age]]&lt;36,"26-35",IF(data[[#This Row],[Age]]&lt;51,"51-70","70+")))</f>
        <v>70+</v>
      </c>
    </row>
    <row r="47" spans="1:8" x14ac:dyDescent="0.3">
      <c r="A47" t="s">
        <v>147</v>
      </c>
      <c r="B47" t="s">
        <v>148</v>
      </c>
      <c r="C47">
        <v>58</v>
      </c>
      <c r="D47" t="s">
        <v>149</v>
      </c>
      <c r="E47" s="8">
        <v>45315</v>
      </c>
      <c r="F47" t="s">
        <v>18</v>
      </c>
      <c r="G47">
        <v>33757</v>
      </c>
      <c r="H47" t="str">
        <f>IF(data[[#This Row],[Age]]&lt;26,"18-25",IF(data[[#This Row],[Age]]&lt;36,"26-35",IF(data[[#This Row],[Age]]&lt;51,"51-70","70+")))</f>
        <v>70+</v>
      </c>
    </row>
    <row r="48" spans="1:8" x14ac:dyDescent="0.3">
      <c r="A48" t="s">
        <v>150</v>
      </c>
      <c r="B48" t="s">
        <v>151</v>
      </c>
      <c r="C48">
        <v>52</v>
      </c>
      <c r="D48" t="s">
        <v>152</v>
      </c>
      <c r="E48" s="8">
        <v>45604</v>
      </c>
      <c r="F48" t="s">
        <v>14</v>
      </c>
      <c r="G48">
        <v>25868</v>
      </c>
      <c r="H48" t="str">
        <f>IF(data[[#This Row],[Age]]&lt;26,"18-25",IF(data[[#This Row],[Age]]&lt;36,"26-35",IF(data[[#This Row],[Age]]&lt;51,"51-70","70+")))</f>
        <v>70+</v>
      </c>
    </row>
    <row r="49" spans="1:8" x14ac:dyDescent="0.3">
      <c r="A49" t="s">
        <v>153</v>
      </c>
      <c r="B49" t="s">
        <v>154</v>
      </c>
      <c r="C49">
        <v>68</v>
      </c>
      <c r="D49" t="s">
        <v>155</v>
      </c>
      <c r="E49" s="8">
        <v>45399</v>
      </c>
      <c r="F49" t="s">
        <v>29</v>
      </c>
      <c r="G49">
        <v>18557</v>
      </c>
      <c r="H49" t="str">
        <f>IF(data[[#This Row],[Age]]&lt;26,"18-25",IF(data[[#This Row],[Age]]&lt;36,"26-35",IF(data[[#This Row],[Age]]&lt;51,"51-70","70+")))</f>
        <v>70+</v>
      </c>
    </row>
    <row r="50" spans="1:8" x14ac:dyDescent="0.3">
      <c r="A50" t="s">
        <v>156</v>
      </c>
      <c r="B50" t="s">
        <v>157</v>
      </c>
      <c r="C50">
        <v>65</v>
      </c>
      <c r="D50" t="s">
        <v>158</v>
      </c>
      <c r="E50" s="8">
        <v>45489</v>
      </c>
      <c r="F50" t="s">
        <v>22</v>
      </c>
      <c r="G50">
        <v>24507</v>
      </c>
      <c r="H50" t="str">
        <f>IF(data[[#This Row],[Age]]&lt;26,"18-25",IF(data[[#This Row],[Age]]&lt;36,"26-35",IF(data[[#This Row],[Age]]&lt;51,"51-70","70+")))</f>
        <v>70+</v>
      </c>
    </row>
    <row r="51" spans="1:8" x14ac:dyDescent="0.3">
      <c r="A51" t="s">
        <v>159</v>
      </c>
      <c r="B51" t="s">
        <v>160</v>
      </c>
      <c r="C51">
        <v>18</v>
      </c>
      <c r="D51" t="s">
        <v>161</v>
      </c>
      <c r="E51" s="8">
        <v>45601</v>
      </c>
      <c r="F51" t="s">
        <v>18</v>
      </c>
      <c r="G51">
        <v>19338</v>
      </c>
      <c r="H51" t="str">
        <f>IF(data[[#This Row],[Age]]&lt;26,"18-25",IF(data[[#This Row],[Age]]&lt;36,"26-35",IF(data[[#This Row],[Age]]&lt;51,"51-70","70+")))</f>
        <v>18-25</v>
      </c>
    </row>
    <row r="52" spans="1:8" x14ac:dyDescent="0.3">
      <c r="A52" t="s">
        <v>162</v>
      </c>
      <c r="B52" t="s">
        <v>163</v>
      </c>
      <c r="C52">
        <v>18</v>
      </c>
      <c r="D52" t="s">
        <v>164</v>
      </c>
      <c r="E52" s="8">
        <v>45360</v>
      </c>
      <c r="F52" t="s">
        <v>18</v>
      </c>
      <c r="G52">
        <v>94752</v>
      </c>
      <c r="H52" t="str">
        <f>IF(data[[#This Row],[Age]]&lt;26,"18-25",IF(data[[#This Row],[Age]]&lt;36,"26-35",IF(data[[#This Row],[Age]]&lt;51,"51-70","70+")))</f>
        <v>18-25</v>
      </c>
    </row>
    <row r="53" spans="1:8" x14ac:dyDescent="0.3">
      <c r="A53" t="s">
        <v>165</v>
      </c>
      <c r="B53" t="s">
        <v>166</v>
      </c>
      <c r="C53">
        <v>57</v>
      </c>
      <c r="D53" t="s">
        <v>167</v>
      </c>
      <c r="E53" s="8">
        <v>45607</v>
      </c>
      <c r="F53" t="s">
        <v>18</v>
      </c>
      <c r="G53">
        <v>32031</v>
      </c>
      <c r="H53" t="str">
        <f>IF(data[[#This Row],[Age]]&lt;26,"18-25",IF(data[[#This Row],[Age]]&lt;36,"26-35",IF(data[[#This Row],[Age]]&lt;51,"51-70","70+")))</f>
        <v>70+</v>
      </c>
    </row>
    <row r="54" spans="1:8" x14ac:dyDescent="0.3">
      <c r="A54" t="s">
        <v>168</v>
      </c>
      <c r="B54" t="s">
        <v>169</v>
      </c>
      <c r="C54">
        <v>22</v>
      </c>
      <c r="D54" t="s">
        <v>170</v>
      </c>
      <c r="E54" s="8">
        <v>45590</v>
      </c>
      <c r="F54" t="s">
        <v>18</v>
      </c>
      <c r="G54">
        <v>31110</v>
      </c>
      <c r="H54" t="str">
        <f>IF(data[[#This Row],[Age]]&lt;26,"18-25",IF(data[[#This Row],[Age]]&lt;36,"26-35",IF(data[[#This Row],[Age]]&lt;51,"51-70","70+")))</f>
        <v>18-25</v>
      </c>
    </row>
    <row r="55" spans="1:8" x14ac:dyDescent="0.3">
      <c r="A55" t="s">
        <v>171</v>
      </c>
      <c r="B55" t="s">
        <v>172</v>
      </c>
      <c r="C55">
        <v>65</v>
      </c>
      <c r="D55" t="s">
        <v>173</v>
      </c>
      <c r="E55" s="8">
        <v>45424</v>
      </c>
      <c r="F55" t="s">
        <v>22</v>
      </c>
      <c r="G55">
        <v>19977</v>
      </c>
      <c r="H55" t="str">
        <f>IF(data[[#This Row],[Age]]&lt;26,"18-25",IF(data[[#This Row],[Age]]&lt;36,"26-35",IF(data[[#This Row],[Age]]&lt;51,"51-70","70+")))</f>
        <v>70+</v>
      </c>
    </row>
    <row r="56" spans="1:8" x14ac:dyDescent="0.3">
      <c r="A56" t="s">
        <v>174</v>
      </c>
      <c r="B56" t="s">
        <v>175</v>
      </c>
      <c r="C56">
        <v>65</v>
      </c>
      <c r="D56" t="s">
        <v>176</v>
      </c>
      <c r="E56" s="8">
        <v>45636</v>
      </c>
      <c r="F56" t="s">
        <v>22</v>
      </c>
      <c r="G56">
        <v>49161</v>
      </c>
      <c r="H56" t="str">
        <f>IF(data[[#This Row],[Age]]&lt;26,"18-25",IF(data[[#This Row],[Age]]&lt;36,"26-35",IF(data[[#This Row],[Age]]&lt;51,"51-70","70+")))</f>
        <v>70+</v>
      </c>
    </row>
    <row r="57" spans="1:8" x14ac:dyDescent="0.3">
      <c r="A57" t="s">
        <v>177</v>
      </c>
      <c r="B57" t="s">
        <v>178</v>
      </c>
      <c r="C57">
        <v>47</v>
      </c>
      <c r="D57" t="s">
        <v>179</v>
      </c>
      <c r="E57" s="8">
        <v>45574</v>
      </c>
      <c r="F57" t="s">
        <v>14</v>
      </c>
      <c r="G57">
        <v>34150</v>
      </c>
      <c r="H57" t="str">
        <f>IF(data[[#This Row],[Age]]&lt;26,"18-25",IF(data[[#This Row],[Age]]&lt;36,"26-35",IF(data[[#This Row],[Age]]&lt;51,"51-70","70+")))</f>
        <v>51-70</v>
      </c>
    </row>
    <row r="58" spans="1:8" x14ac:dyDescent="0.3">
      <c r="A58" t="s">
        <v>180</v>
      </c>
      <c r="B58" t="s">
        <v>181</v>
      </c>
      <c r="C58">
        <v>28</v>
      </c>
      <c r="D58" t="s">
        <v>182</v>
      </c>
      <c r="E58" s="8">
        <v>45313</v>
      </c>
      <c r="F58" t="s">
        <v>10</v>
      </c>
      <c r="G58">
        <v>17757</v>
      </c>
      <c r="H58" t="str">
        <f>IF(data[[#This Row],[Age]]&lt;26,"18-25",IF(data[[#This Row],[Age]]&lt;36,"26-35",IF(data[[#This Row],[Age]]&lt;51,"51-70","70+")))</f>
        <v>26-35</v>
      </c>
    </row>
    <row r="59" spans="1:8" x14ac:dyDescent="0.3">
      <c r="A59" t="s">
        <v>183</v>
      </c>
      <c r="B59" t="s">
        <v>184</v>
      </c>
      <c r="C59">
        <v>40</v>
      </c>
      <c r="D59" t="s">
        <v>185</v>
      </c>
      <c r="E59" s="8">
        <v>45305</v>
      </c>
      <c r="F59" t="s">
        <v>14</v>
      </c>
      <c r="G59">
        <v>48974</v>
      </c>
      <c r="H59" t="str">
        <f>IF(data[[#This Row],[Age]]&lt;26,"18-25",IF(data[[#This Row],[Age]]&lt;36,"26-35",IF(data[[#This Row],[Age]]&lt;51,"51-70","70+")))</f>
        <v>51-70</v>
      </c>
    </row>
    <row r="60" spans="1:8" x14ac:dyDescent="0.3">
      <c r="A60" t="s">
        <v>186</v>
      </c>
      <c r="B60" t="s">
        <v>187</v>
      </c>
      <c r="C60">
        <v>34</v>
      </c>
      <c r="D60" t="s">
        <v>188</v>
      </c>
      <c r="E60" s="8">
        <v>45631</v>
      </c>
      <c r="F60" t="s">
        <v>22</v>
      </c>
      <c r="G60">
        <v>55460</v>
      </c>
      <c r="H60" t="str">
        <f>IF(data[[#This Row],[Age]]&lt;26,"18-25",IF(data[[#This Row],[Age]]&lt;36,"26-35",IF(data[[#This Row],[Age]]&lt;51,"51-70","70+")))</f>
        <v>26-35</v>
      </c>
    </row>
    <row r="61" spans="1:8" x14ac:dyDescent="0.3">
      <c r="A61" t="s">
        <v>189</v>
      </c>
      <c r="B61" t="s">
        <v>190</v>
      </c>
      <c r="C61">
        <v>29</v>
      </c>
      <c r="D61" t="s">
        <v>191</v>
      </c>
      <c r="E61" s="8">
        <v>45477</v>
      </c>
      <c r="F61" t="s">
        <v>10</v>
      </c>
      <c r="G61">
        <v>64109</v>
      </c>
      <c r="H61" t="str">
        <f>IF(data[[#This Row],[Age]]&lt;26,"18-25",IF(data[[#This Row],[Age]]&lt;36,"26-35",IF(data[[#This Row],[Age]]&lt;51,"51-70","70+")))</f>
        <v>26-35</v>
      </c>
    </row>
    <row r="62" spans="1:8" x14ac:dyDescent="0.3">
      <c r="A62" t="s">
        <v>192</v>
      </c>
      <c r="B62" t="s">
        <v>193</v>
      </c>
      <c r="C62">
        <v>43</v>
      </c>
      <c r="D62" t="s">
        <v>194</v>
      </c>
      <c r="E62" s="8">
        <v>45483</v>
      </c>
      <c r="F62" t="s">
        <v>18</v>
      </c>
      <c r="G62">
        <v>90379</v>
      </c>
      <c r="H62" t="str">
        <f>IF(data[[#This Row],[Age]]&lt;26,"18-25",IF(data[[#This Row],[Age]]&lt;36,"26-35",IF(data[[#This Row],[Age]]&lt;51,"51-70","70+")))</f>
        <v>51-70</v>
      </c>
    </row>
    <row r="63" spans="1:8" x14ac:dyDescent="0.3">
      <c r="A63" t="s">
        <v>195</v>
      </c>
      <c r="B63" t="s">
        <v>196</v>
      </c>
      <c r="C63">
        <v>48</v>
      </c>
      <c r="D63" t="s">
        <v>197</v>
      </c>
      <c r="E63" s="8">
        <v>45339</v>
      </c>
      <c r="F63" t="s">
        <v>29</v>
      </c>
      <c r="G63">
        <v>55699</v>
      </c>
      <c r="H63" t="str">
        <f>IF(data[[#This Row],[Age]]&lt;26,"18-25",IF(data[[#This Row],[Age]]&lt;36,"26-35",IF(data[[#This Row],[Age]]&lt;51,"51-70","70+")))</f>
        <v>51-70</v>
      </c>
    </row>
    <row r="64" spans="1:8" x14ac:dyDescent="0.3">
      <c r="A64" t="s">
        <v>198</v>
      </c>
      <c r="B64" t="s">
        <v>199</v>
      </c>
      <c r="C64">
        <v>65</v>
      </c>
      <c r="D64" t="s">
        <v>200</v>
      </c>
      <c r="E64" s="8">
        <v>45603</v>
      </c>
      <c r="F64" t="s">
        <v>14</v>
      </c>
      <c r="G64">
        <v>74100</v>
      </c>
      <c r="H64" t="str">
        <f>IF(data[[#This Row],[Age]]&lt;26,"18-25",IF(data[[#This Row],[Age]]&lt;36,"26-35",IF(data[[#This Row],[Age]]&lt;51,"51-70","70+")))</f>
        <v>70+</v>
      </c>
    </row>
    <row r="65" spans="1:8" x14ac:dyDescent="0.3">
      <c r="A65" t="s">
        <v>201</v>
      </c>
      <c r="B65" t="s">
        <v>202</v>
      </c>
      <c r="C65">
        <v>49</v>
      </c>
      <c r="D65" t="s">
        <v>203</v>
      </c>
      <c r="E65" s="8">
        <v>45641</v>
      </c>
      <c r="F65" t="s">
        <v>14</v>
      </c>
      <c r="G65">
        <v>4885</v>
      </c>
      <c r="H65" t="str">
        <f>IF(data[[#This Row],[Age]]&lt;26,"18-25",IF(data[[#This Row],[Age]]&lt;36,"26-35",IF(data[[#This Row],[Age]]&lt;51,"51-70","70+")))</f>
        <v>51-70</v>
      </c>
    </row>
    <row r="66" spans="1:8" x14ac:dyDescent="0.3">
      <c r="A66" t="s">
        <v>204</v>
      </c>
      <c r="B66" t="s">
        <v>205</v>
      </c>
      <c r="C66">
        <v>45</v>
      </c>
      <c r="D66" t="s">
        <v>206</v>
      </c>
      <c r="E66" s="8">
        <v>45293</v>
      </c>
      <c r="F66" t="s">
        <v>10</v>
      </c>
      <c r="G66">
        <v>97966</v>
      </c>
      <c r="H66" t="str">
        <f>IF(data[[#This Row],[Age]]&lt;26,"18-25",IF(data[[#This Row],[Age]]&lt;36,"26-35",IF(data[[#This Row],[Age]]&lt;51,"51-70","70+")))</f>
        <v>51-70</v>
      </c>
    </row>
    <row r="67" spans="1:8" x14ac:dyDescent="0.3">
      <c r="A67" t="s">
        <v>207</v>
      </c>
      <c r="B67" t="s">
        <v>208</v>
      </c>
      <c r="C67">
        <v>45</v>
      </c>
      <c r="D67" t="s">
        <v>209</v>
      </c>
      <c r="E67" s="8">
        <v>45437</v>
      </c>
      <c r="F67" t="s">
        <v>18</v>
      </c>
      <c r="G67">
        <v>31332</v>
      </c>
      <c r="H67" t="str">
        <f>IF(data[[#This Row],[Age]]&lt;26,"18-25",IF(data[[#This Row],[Age]]&lt;36,"26-35",IF(data[[#This Row],[Age]]&lt;51,"51-70","70+")))</f>
        <v>51-70</v>
      </c>
    </row>
    <row r="68" spans="1:8" x14ac:dyDescent="0.3">
      <c r="A68" t="s">
        <v>210</v>
      </c>
      <c r="B68" t="s">
        <v>211</v>
      </c>
      <c r="C68">
        <v>66</v>
      </c>
      <c r="D68" t="s">
        <v>212</v>
      </c>
      <c r="E68" s="8">
        <v>45332</v>
      </c>
      <c r="F68" t="s">
        <v>10</v>
      </c>
      <c r="G68">
        <v>2884</v>
      </c>
      <c r="H68" t="str">
        <f>IF(data[[#This Row],[Age]]&lt;26,"18-25",IF(data[[#This Row],[Age]]&lt;36,"26-35",IF(data[[#This Row],[Age]]&lt;51,"51-70","70+")))</f>
        <v>70+</v>
      </c>
    </row>
    <row r="69" spans="1:8" x14ac:dyDescent="0.3">
      <c r="A69" t="s">
        <v>213</v>
      </c>
      <c r="B69" t="s">
        <v>214</v>
      </c>
      <c r="C69">
        <v>26</v>
      </c>
      <c r="D69" t="s">
        <v>215</v>
      </c>
      <c r="E69" s="8">
        <v>45343</v>
      </c>
      <c r="F69" t="s">
        <v>10</v>
      </c>
      <c r="G69">
        <v>27911</v>
      </c>
      <c r="H69" t="str">
        <f>IF(data[[#This Row],[Age]]&lt;26,"18-25",IF(data[[#This Row],[Age]]&lt;36,"26-35",IF(data[[#This Row],[Age]]&lt;51,"51-70","70+")))</f>
        <v>26-35</v>
      </c>
    </row>
    <row r="70" spans="1:8" x14ac:dyDescent="0.3">
      <c r="A70" t="s">
        <v>216</v>
      </c>
      <c r="B70" t="s">
        <v>217</v>
      </c>
      <c r="C70">
        <v>32</v>
      </c>
      <c r="D70" t="s">
        <v>218</v>
      </c>
      <c r="E70" s="8">
        <v>45650</v>
      </c>
      <c r="F70" t="s">
        <v>10</v>
      </c>
      <c r="G70">
        <v>90634</v>
      </c>
      <c r="H70" t="str">
        <f>IF(data[[#This Row],[Age]]&lt;26,"18-25",IF(data[[#This Row],[Age]]&lt;36,"26-35",IF(data[[#This Row],[Age]]&lt;51,"51-70","70+")))</f>
        <v>26-35</v>
      </c>
    </row>
    <row r="71" spans="1:8" x14ac:dyDescent="0.3">
      <c r="A71" t="s">
        <v>219</v>
      </c>
      <c r="B71" t="s">
        <v>220</v>
      </c>
      <c r="C71">
        <v>54</v>
      </c>
      <c r="D71" t="s">
        <v>221</v>
      </c>
      <c r="E71" s="8">
        <v>45630</v>
      </c>
      <c r="F71" t="s">
        <v>22</v>
      </c>
      <c r="G71">
        <v>68809</v>
      </c>
      <c r="H71" t="str">
        <f>IF(data[[#This Row],[Age]]&lt;26,"18-25",IF(data[[#This Row],[Age]]&lt;36,"26-35",IF(data[[#This Row],[Age]]&lt;51,"51-70","70+")))</f>
        <v>70+</v>
      </c>
    </row>
    <row r="72" spans="1:8" x14ac:dyDescent="0.3">
      <c r="A72" t="s">
        <v>222</v>
      </c>
      <c r="B72" t="s">
        <v>223</v>
      </c>
      <c r="C72">
        <v>64</v>
      </c>
      <c r="D72" t="s">
        <v>224</v>
      </c>
      <c r="E72" s="8">
        <v>45575</v>
      </c>
      <c r="F72" t="s">
        <v>29</v>
      </c>
      <c r="G72">
        <v>70651</v>
      </c>
      <c r="H72" t="str">
        <f>IF(data[[#This Row],[Age]]&lt;26,"18-25",IF(data[[#This Row],[Age]]&lt;36,"26-35",IF(data[[#This Row],[Age]]&lt;51,"51-70","70+")))</f>
        <v>70+</v>
      </c>
    </row>
    <row r="73" spans="1:8" x14ac:dyDescent="0.3">
      <c r="A73" t="s">
        <v>225</v>
      </c>
      <c r="B73" t="s">
        <v>226</v>
      </c>
      <c r="C73">
        <v>35</v>
      </c>
      <c r="D73" t="s">
        <v>227</v>
      </c>
      <c r="E73" s="8">
        <v>45352</v>
      </c>
      <c r="F73" t="s">
        <v>29</v>
      </c>
      <c r="G73">
        <v>61512</v>
      </c>
      <c r="H73" t="str">
        <f>IF(data[[#This Row],[Age]]&lt;26,"18-25",IF(data[[#This Row],[Age]]&lt;36,"26-35",IF(data[[#This Row],[Age]]&lt;51,"51-70","70+")))</f>
        <v>26-35</v>
      </c>
    </row>
    <row r="74" spans="1:8" x14ac:dyDescent="0.3">
      <c r="A74" t="s">
        <v>228</v>
      </c>
      <c r="B74" t="s">
        <v>229</v>
      </c>
      <c r="C74">
        <v>67</v>
      </c>
      <c r="D74" t="s">
        <v>230</v>
      </c>
      <c r="E74" s="8">
        <v>45647</v>
      </c>
      <c r="F74" t="s">
        <v>22</v>
      </c>
      <c r="G74">
        <v>68787</v>
      </c>
      <c r="H74" t="str">
        <f>IF(data[[#This Row],[Age]]&lt;26,"18-25",IF(data[[#This Row],[Age]]&lt;36,"26-35",IF(data[[#This Row],[Age]]&lt;51,"51-70","70+")))</f>
        <v>70+</v>
      </c>
    </row>
    <row r="75" spans="1:8" x14ac:dyDescent="0.3">
      <c r="A75" t="s">
        <v>231</v>
      </c>
      <c r="B75" t="s">
        <v>232</v>
      </c>
      <c r="C75">
        <v>59</v>
      </c>
      <c r="D75" t="s">
        <v>233</v>
      </c>
      <c r="E75" s="8">
        <v>45341</v>
      </c>
      <c r="F75" t="s">
        <v>18</v>
      </c>
      <c r="G75">
        <v>66670</v>
      </c>
      <c r="H75" t="str">
        <f>IF(data[[#This Row],[Age]]&lt;26,"18-25",IF(data[[#This Row],[Age]]&lt;36,"26-35",IF(data[[#This Row],[Age]]&lt;51,"51-70","70+")))</f>
        <v>70+</v>
      </c>
    </row>
    <row r="76" spans="1:8" x14ac:dyDescent="0.3">
      <c r="A76" t="s">
        <v>234</v>
      </c>
      <c r="B76" t="s">
        <v>235</v>
      </c>
      <c r="C76">
        <v>57</v>
      </c>
      <c r="D76" t="s">
        <v>236</v>
      </c>
      <c r="E76" s="8">
        <v>45511</v>
      </c>
      <c r="F76" t="s">
        <v>29</v>
      </c>
      <c r="G76">
        <v>18085</v>
      </c>
      <c r="H76" t="str">
        <f>IF(data[[#This Row],[Age]]&lt;26,"18-25",IF(data[[#This Row],[Age]]&lt;36,"26-35",IF(data[[#This Row],[Age]]&lt;51,"51-70","70+")))</f>
        <v>70+</v>
      </c>
    </row>
    <row r="77" spans="1:8" x14ac:dyDescent="0.3">
      <c r="A77" t="s">
        <v>237</v>
      </c>
      <c r="B77" t="s">
        <v>238</v>
      </c>
      <c r="C77">
        <v>57</v>
      </c>
      <c r="D77" t="s">
        <v>239</v>
      </c>
      <c r="E77" s="8">
        <v>45645</v>
      </c>
      <c r="F77" t="s">
        <v>29</v>
      </c>
      <c r="G77">
        <v>36904</v>
      </c>
      <c r="H77" t="str">
        <f>IF(data[[#This Row],[Age]]&lt;26,"18-25",IF(data[[#This Row],[Age]]&lt;36,"26-35",IF(data[[#This Row],[Age]]&lt;51,"51-70","70+")))</f>
        <v>70+</v>
      </c>
    </row>
    <row r="78" spans="1:8" x14ac:dyDescent="0.3">
      <c r="A78" t="s">
        <v>240</v>
      </c>
      <c r="B78" t="s">
        <v>241</v>
      </c>
      <c r="C78">
        <v>67</v>
      </c>
      <c r="D78" t="s">
        <v>242</v>
      </c>
      <c r="E78" s="8">
        <v>45338</v>
      </c>
      <c r="F78" t="s">
        <v>10</v>
      </c>
      <c r="G78">
        <v>77715</v>
      </c>
      <c r="H78" t="str">
        <f>IF(data[[#This Row],[Age]]&lt;26,"18-25",IF(data[[#This Row],[Age]]&lt;36,"26-35",IF(data[[#This Row],[Age]]&lt;51,"51-70","70+")))</f>
        <v>70+</v>
      </c>
    </row>
    <row r="79" spans="1:8" x14ac:dyDescent="0.3">
      <c r="A79" t="s">
        <v>243</v>
      </c>
      <c r="B79" t="s">
        <v>244</v>
      </c>
      <c r="C79">
        <v>69</v>
      </c>
      <c r="D79" t="s">
        <v>245</v>
      </c>
      <c r="E79" s="8">
        <v>45345</v>
      </c>
      <c r="F79" t="s">
        <v>18</v>
      </c>
      <c r="G79">
        <v>22941</v>
      </c>
      <c r="H79" t="str">
        <f>IF(data[[#This Row],[Age]]&lt;26,"18-25",IF(data[[#This Row],[Age]]&lt;36,"26-35",IF(data[[#This Row],[Age]]&lt;51,"51-70","70+")))</f>
        <v>70+</v>
      </c>
    </row>
    <row r="80" spans="1:8" x14ac:dyDescent="0.3">
      <c r="A80" t="s">
        <v>246</v>
      </c>
      <c r="B80" t="s">
        <v>247</v>
      </c>
      <c r="C80">
        <v>64</v>
      </c>
      <c r="D80" t="s">
        <v>248</v>
      </c>
      <c r="E80" s="8">
        <v>45437</v>
      </c>
      <c r="F80" t="s">
        <v>29</v>
      </c>
      <c r="G80">
        <v>83443</v>
      </c>
      <c r="H80" t="str">
        <f>IF(data[[#This Row],[Age]]&lt;26,"18-25",IF(data[[#This Row],[Age]]&lt;36,"26-35",IF(data[[#This Row],[Age]]&lt;51,"51-70","70+")))</f>
        <v>70+</v>
      </c>
    </row>
    <row r="81" spans="1:8" x14ac:dyDescent="0.3">
      <c r="A81" t="s">
        <v>249</v>
      </c>
      <c r="B81" t="s">
        <v>250</v>
      </c>
      <c r="C81">
        <v>49</v>
      </c>
      <c r="D81" t="s">
        <v>251</v>
      </c>
      <c r="E81" s="8">
        <v>45412</v>
      </c>
      <c r="F81" t="s">
        <v>18</v>
      </c>
      <c r="G81">
        <v>51094</v>
      </c>
      <c r="H81" t="str">
        <f>IF(data[[#This Row],[Age]]&lt;26,"18-25",IF(data[[#This Row],[Age]]&lt;36,"26-35",IF(data[[#This Row],[Age]]&lt;51,"51-70","70+")))</f>
        <v>51-70</v>
      </c>
    </row>
    <row r="82" spans="1:8" x14ac:dyDescent="0.3">
      <c r="A82" t="s">
        <v>252</v>
      </c>
      <c r="B82" t="s">
        <v>253</v>
      </c>
      <c r="C82">
        <v>39</v>
      </c>
      <c r="D82" t="s">
        <v>254</v>
      </c>
      <c r="E82" s="8">
        <v>45644</v>
      </c>
      <c r="F82" t="s">
        <v>14</v>
      </c>
      <c r="G82">
        <v>18099</v>
      </c>
      <c r="H82" t="str">
        <f>IF(data[[#This Row],[Age]]&lt;26,"18-25",IF(data[[#This Row],[Age]]&lt;36,"26-35",IF(data[[#This Row],[Age]]&lt;51,"51-70","70+")))</f>
        <v>51-70</v>
      </c>
    </row>
    <row r="83" spans="1:8" x14ac:dyDescent="0.3">
      <c r="A83" t="s">
        <v>255</v>
      </c>
      <c r="B83" t="s">
        <v>256</v>
      </c>
      <c r="C83">
        <v>54</v>
      </c>
      <c r="D83" t="s">
        <v>257</v>
      </c>
      <c r="E83" s="8">
        <v>45453</v>
      </c>
      <c r="F83" t="s">
        <v>14</v>
      </c>
      <c r="G83">
        <v>56576</v>
      </c>
      <c r="H83" t="str">
        <f>IF(data[[#This Row],[Age]]&lt;26,"18-25",IF(data[[#This Row],[Age]]&lt;36,"26-35",IF(data[[#This Row],[Age]]&lt;51,"51-70","70+")))</f>
        <v>70+</v>
      </c>
    </row>
    <row r="84" spans="1:8" x14ac:dyDescent="0.3">
      <c r="A84" t="s">
        <v>258</v>
      </c>
      <c r="B84" t="s">
        <v>259</v>
      </c>
      <c r="C84">
        <v>40</v>
      </c>
      <c r="D84" t="s">
        <v>260</v>
      </c>
      <c r="E84" s="8">
        <v>45293</v>
      </c>
      <c r="F84" t="s">
        <v>14</v>
      </c>
      <c r="G84">
        <v>45847</v>
      </c>
      <c r="H84" t="str">
        <f>IF(data[[#This Row],[Age]]&lt;26,"18-25",IF(data[[#This Row],[Age]]&lt;36,"26-35",IF(data[[#This Row],[Age]]&lt;51,"51-70","70+")))</f>
        <v>51-70</v>
      </c>
    </row>
    <row r="85" spans="1:8" x14ac:dyDescent="0.3">
      <c r="A85" t="s">
        <v>261</v>
      </c>
      <c r="B85" t="s">
        <v>262</v>
      </c>
      <c r="C85">
        <v>68</v>
      </c>
      <c r="D85" t="s">
        <v>263</v>
      </c>
      <c r="E85" s="8">
        <v>45371</v>
      </c>
      <c r="F85" t="s">
        <v>18</v>
      </c>
      <c r="G85">
        <v>99785</v>
      </c>
      <c r="H85" t="str">
        <f>IF(data[[#This Row],[Age]]&lt;26,"18-25",IF(data[[#This Row],[Age]]&lt;36,"26-35",IF(data[[#This Row],[Age]]&lt;51,"51-70","70+")))</f>
        <v>70+</v>
      </c>
    </row>
    <row r="86" spans="1:8" x14ac:dyDescent="0.3">
      <c r="A86" t="s">
        <v>264</v>
      </c>
      <c r="B86" t="s">
        <v>265</v>
      </c>
      <c r="C86">
        <v>62</v>
      </c>
      <c r="D86" t="s">
        <v>266</v>
      </c>
      <c r="E86" s="8">
        <v>45491</v>
      </c>
      <c r="F86" t="s">
        <v>14</v>
      </c>
      <c r="G86">
        <v>81640</v>
      </c>
      <c r="H86" t="str">
        <f>IF(data[[#This Row],[Age]]&lt;26,"18-25",IF(data[[#This Row],[Age]]&lt;36,"26-35",IF(data[[#This Row],[Age]]&lt;51,"51-70","70+")))</f>
        <v>70+</v>
      </c>
    </row>
    <row r="87" spans="1:8" x14ac:dyDescent="0.3">
      <c r="A87" t="s">
        <v>267</v>
      </c>
      <c r="B87" t="s">
        <v>268</v>
      </c>
      <c r="C87">
        <v>24</v>
      </c>
      <c r="D87" t="s">
        <v>269</v>
      </c>
      <c r="E87" s="8">
        <v>45400</v>
      </c>
      <c r="F87" t="s">
        <v>22</v>
      </c>
      <c r="G87">
        <v>47296</v>
      </c>
      <c r="H87" t="str">
        <f>IF(data[[#This Row],[Age]]&lt;26,"18-25",IF(data[[#This Row],[Age]]&lt;36,"26-35",IF(data[[#This Row],[Age]]&lt;51,"51-70","70+")))</f>
        <v>18-25</v>
      </c>
    </row>
    <row r="88" spans="1:8" x14ac:dyDescent="0.3">
      <c r="A88" t="s">
        <v>270</v>
      </c>
      <c r="B88" t="s">
        <v>271</v>
      </c>
      <c r="C88">
        <v>32</v>
      </c>
      <c r="D88" t="s">
        <v>272</v>
      </c>
      <c r="E88" s="8">
        <v>45438</v>
      </c>
      <c r="F88" t="s">
        <v>18</v>
      </c>
      <c r="G88">
        <v>26246</v>
      </c>
      <c r="H88" t="str">
        <f>IF(data[[#This Row],[Age]]&lt;26,"18-25",IF(data[[#This Row],[Age]]&lt;36,"26-35",IF(data[[#This Row],[Age]]&lt;51,"51-70","70+")))</f>
        <v>26-35</v>
      </c>
    </row>
    <row r="89" spans="1:8" x14ac:dyDescent="0.3">
      <c r="A89" t="s">
        <v>273</v>
      </c>
      <c r="B89" t="s">
        <v>274</v>
      </c>
      <c r="C89">
        <v>37</v>
      </c>
      <c r="D89" t="s">
        <v>35</v>
      </c>
      <c r="E89" s="8">
        <v>45641</v>
      </c>
      <c r="F89" t="s">
        <v>18</v>
      </c>
      <c r="G89">
        <v>99258</v>
      </c>
      <c r="H89" t="str">
        <f>IF(data[[#This Row],[Age]]&lt;26,"18-25",IF(data[[#This Row],[Age]]&lt;36,"26-35",IF(data[[#This Row],[Age]]&lt;51,"51-70","70+")))</f>
        <v>51-70</v>
      </c>
    </row>
    <row r="90" spans="1:8" x14ac:dyDescent="0.3">
      <c r="A90" t="s">
        <v>275</v>
      </c>
      <c r="B90" t="s">
        <v>276</v>
      </c>
      <c r="C90">
        <v>54</v>
      </c>
      <c r="D90" t="s">
        <v>277</v>
      </c>
      <c r="E90" s="8">
        <v>45367</v>
      </c>
      <c r="F90" t="s">
        <v>22</v>
      </c>
      <c r="G90">
        <v>63828</v>
      </c>
      <c r="H90" t="str">
        <f>IF(data[[#This Row],[Age]]&lt;26,"18-25",IF(data[[#This Row],[Age]]&lt;36,"26-35",IF(data[[#This Row],[Age]]&lt;51,"51-70","70+")))</f>
        <v>70+</v>
      </c>
    </row>
    <row r="91" spans="1:8" x14ac:dyDescent="0.3">
      <c r="A91" t="s">
        <v>278</v>
      </c>
      <c r="B91" t="s">
        <v>279</v>
      </c>
      <c r="C91">
        <v>18</v>
      </c>
      <c r="D91" t="s">
        <v>280</v>
      </c>
      <c r="E91" s="8">
        <v>45522</v>
      </c>
      <c r="F91" t="s">
        <v>22</v>
      </c>
      <c r="G91">
        <v>60369</v>
      </c>
      <c r="H91" t="str">
        <f>IF(data[[#This Row],[Age]]&lt;26,"18-25",IF(data[[#This Row],[Age]]&lt;36,"26-35",IF(data[[#This Row],[Age]]&lt;51,"51-70","70+")))</f>
        <v>18-25</v>
      </c>
    </row>
    <row r="92" spans="1:8" x14ac:dyDescent="0.3">
      <c r="A92" t="s">
        <v>281</v>
      </c>
      <c r="B92" t="s">
        <v>282</v>
      </c>
      <c r="C92">
        <v>70</v>
      </c>
      <c r="D92" t="s">
        <v>283</v>
      </c>
      <c r="E92" s="8">
        <v>45314</v>
      </c>
      <c r="F92" t="s">
        <v>22</v>
      </c>
      <c r="G92">
        <v>6500</v>
      </c>
      <c r="H92" t="str">
        <f>IF(data[[#This Row],[Age]]&lt;26,"18-25",IF(data[[#This Row],[Age]]&lt;36,"26-35",IF(data[[#This Row],[Age]]&lt;51,"51-70","70+")))</f>
        <v>70+</v>
      </c>
    </row>
    <row r="93" spans="1:8" x14ac:dyDescent="0.3">
      <c r="A93" t="s">
        <v>284</v>
      </c>
      <c r="B93" t="s">
        <v>285</v>
      </c>
      <c r="C93">
        <v>68</v>
      </c>
      <c r="D93" t="s">
        <v>286</v>
      </c>
      <c r="E93" s="8">
        <v>45516</v>
      </c>
      <c r="F93" t="s">
        <v>14</v>
      </c>
      <c r="G93">
        <v>19124</v>
      </c>
      <c r="H93" t="str">
        <f>IF(data[[#This Row],[Age]]&lt;26,"18-25",IF(data[[#This Row],[Age]]&lt;36,"26-35",IF(data[[#This Row],[Age]]&lt;51,"51-70","70+")))</f>
        <v>70+</v>
      </c>
    </row>
    <row r="94" spans="1:8" x14ac:dyDescent="0.3">
      <c r="A94" t="s">
        <v>287</v>
      </c>
      <c r="B94" t="s">
        <v>288</v>
      </c>
      <c r="C94">
        <v>54</v>
      </c>
      <c r="D94" t="s">
        <v>289</v>
      </c>
      <c r="E94" s="8">
        <v>45530</v>
      </c>
      <c r="F94" t="s">
        <v>22</v>
      </c>
      <c r="G94">
        <v>47643</v>
      </c>
      <c r="H94" t="str">
        <f>IF(data[[#This Row],[Age]]&lt;26,"18-25",IF(data[[#This Row],[Age]]&lt;36,"26-35",IF(data[[#This Row],[Age]]&lt;51,"51-70","70+")))</f>
        <v>70+</v>
      </c>
    </row>
    <row r="95" spans="1:8" x14ac:dyDescent="0.3">
      <c r="A95" t="s">
        <v>290</v>
      </c>
      <c r="B95" t="s">
        <v>291</v>
      </c>
      <c r="C95">
        <v>56</v>
      </c>
      <c r="D95" t="s">
        <v>292</v>
      </c>
      <c r="E95" s="8">
        <v>45418</v>
      </c>
      <c r="F95" t="s">
        <v>29</v>
      </c>
      <c r="G95">
        <v>2279</v>
      </c>
      <c r="H95" t="str">
        <f>IF(data[[#This Row],[Age]]&lt;26,"18-25",IF(data[[#This Row],[Age]]&lt;36,"26-35",IF(data[[#This Row],[Age]]&lt;51,"51-70","70+")))</f>
        <v>70+</v>
      </c>
    </row>
    <row r="96" spans="1:8" x14ac:dyDescent="0.3">
      <c r="A96" t="s">
        <v>293</v>
      </c>
      <c r="B96" t="s">
        <v>294</v>
      </c>
      <c r="C96">
        <v>62</v>
      </c>
      <c r="D96" t="s">
        <v>295</v>
      </c>
      <c r="E96" s="8">
        <v>45534</v>
      </c>
      <c r="F96" t="s">
        <v>29</v>
      </c>
      <c r="G96">
        <v>20797</v>
      </c>
      <c r="H96" t="str">
        <f>IF(data[[#This Row],[Age]]&lt;26,"18-25",IF(data[[#This Row],[Age]]&lt;36,"26-35",IF(data[[#This Row],[Age]]&lt;51,"51-70","70+")))</f>
        <v>70+</v>
      </c>
    </row>
    <row r="97" spans="1:8" x14ac:dyDescent="0.3">
      <c r="A97" t="s">
        <v>296</v>
      </c>
      <c r="B97" t="s">
        <v>297</v>
      </c>
      <c r="C97">
        <v>48</v>
      </c>
      <c r="D97" t="s">
        <v>298</v>
      </c>
      <c r="E97" s="8">
        <v>45318</v>
      </c>
      <c r="F97" t="s">
        <v>29</v>
      </c>
      <c r="G97">
        <v>58788</v>
      </c>
      <c r="H97" t="str">
        <f>IF(data[[#This Row],[Age]]&lt;26,"18-25",IF(data[[#This Row],[Age]]&lt;36,"26-35",IF(data[[#This Row],[Age]]&lt;51,"51-70","70+")))</f>
        <v>51-70</v>
      </c>
    </row>
    <row r="98" spans="1:8" x14ac:dyDescent="0.3">
      <c r="A98" t="s">
        <v>299</v>
      </c>
      <c r="B98" t="s">
        <v>300</v>
      </c>
      <c r="C98">
        <v>48</v>
      </c>
      <c r="D98" t="s">
        <v>301</v>
      </c>
      <c r="E98" s="8">
        <v>45328</v>
      </c>
      <c r="F98" t="s">
        <v>29</v>
      </c>
      <c r="G98">
        <v>75266</v>
      </c>
      <c r="H98" t="str">
        <f>IF(data[[#This Row],[Age]]&lt;26,"18-25",IF(data[[#This Row],[Age]]&lt;36,"26-35",IF(data[[#This Row],[Age]]&lt;51,"51-70","70+")))</f>
        <v>51-70</v>
      </c>
    </row>
    <row r="99" spans="1:8" x14ac:dyDescent="0.3">
      <c r="A99" t="s">
        <v>302</v>
      </c>
      <c r="B99" t="s">
        <v>303</v>
      </c>
      <c r="C99">
        <v>67</v>
      </c>
      <c r="D99" t="s">
        <v>304</v>
      </c>
      <c r="E99" s="8">
        <v>45619</v>
      </c>
      <c r="F99" t="s">
        <v>10</v>
      </c>
      <c r="G99">
        <v>35051</v>
      </c>
      <c r="H99" t="str">
        <f>IF(data[[#This Row],[Age]]&lt;26,"18-25",IF(data[[#This Row],[Age]]&lt;36,"26-35",IF(data[[#This Row],[Age]]&lt;51,"51-70","70+")))</f>
        <v>70+</v>
      </c>
    </row>
    <row r="100" spans="1:8" x14ac:dyDescent="0.3">
      <c r="A100" t="s">
        <v>305</v>
      </c>
      <c r="B100" t="s">
        <v>306</v>
      </c>
      <c r="C100">
        <v>39</v>
      </c>
      <c r="D100" t="s">
        <v>307</v>
      </c>
      <c r="E100" s="8">
        <v>45559</v>
      </c>
      <c r="F100" t="s">
        <v>22</v>
      </c>
      <c r="G100">
        <v>85919</v>
      </c>
      <c r="H100" t="str">
        <f>IF(data[[#This Row],[Age]]&lt;26,"18-25",IF(data[[#This Row],[Age]]&lt;36,"26-35",IF(data[[#This Row],[Age]]&lt;51,"51-70","70+")))</f>
        <v>51-70</v>
      </c>
    </row>
    <row r="101" spans="1:8" x14ac:dyDescent="0.3">
      <c r="A101" t="s">
        <v>308</v>
      </c>
      <c r="B101" t="s">
        <v>309</v>
      </c>
      <c r="C101">
        <v>29</v>
      </c>
      <c r="D101" t="s">
        <v>310</v>
      </c>
      <c r="E101" s="8">
        <v>45581</v>
      </c>
      <c r="F101" t="s">
        <v>29</v>
      </c>
      <c r="G101">
        <v>15908</v>
      </c>
      <c r="H101" t="str">
        <f>IF(data[[#This Row],[Age]]&lt;26,"18-25",IF(data[[#This Row],[Age]]&lt;36,"26-35",IF(data[[#This Row],[Age]]&lt;51,"51-70","70+")))</f>
        <v>26-35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E9A20-B318-4155-981A-A49B2DDFE598}">
  <dimension ref="A1:C37"/>
  <sheetViews>
    <sheetView showGridLines="0" topLeftCell="A18" workbookViewId="0">
      <selection activeCell="B31" sqref="B31"/>
    </sheetView>
  </sheetViews>
  <sheetFormatPr defaultRowHeight="14.4" x14ac:dyDescent="0.3"/>
  <cols>
    <col min="1" max="1" width="15.77734375" bestFit="1" customWidth="1"/>
    <col min="2" max="2" width="12.5546875" bestFit="1" customWidth="1"/>
    <col min="3" max="3" width="20.44140625" bestFit="1" customWidth="1"/>
  </cols>
  <sheetData>
    <row r="1" spans="1:2" ht="21" x14ac:dyDescent="0.4">
      <c r="A1" s="1" t="s">
        <v>311</v>
      </c>
    </row>
    <row r="2" spans="1:2" x14ac:dyDescent="0.3">
      <c r="A2" s="2" t="s">
        <v>312</v>
      </c>
      <c r="B2" t="s">
        <v>315</v>
      </c>
    </row>
    <row r="3" spans="1:2" x14ac:dyDescent="0.3">
      <c r="A3" s="3" t="s">
        <v>104</v>
      </c>
      <c r="B3" s="4">
        <v>97950</v>
      </c>
    </row>
    <row r="4" spans="1:2" x14ac:dyDescent="0.3">
      <c r="A4" s="3" t="s">
        <v>164</v>
      </c>
      <c r="B4" s="4">
        <v>94752</v>
      </c>
    </row>
    <row r="5" spans="1:2" x14ac:dyDescent="0.3">
      <c r="A5" s="3" t="s">
        <v>35</v>
      </c>
      <c r="B5" s="4">
        <v>197502</v>
      </c>
    </row>
    <row r="6" spans="1:2" x14ac:dyDescent="0.3">
      <c r="A6" s="3" t="s">
        <v>206</v>
      </c>
      <c r="B6" s="4">
        <v>97966</v>
      </c>
    </row>
    <row r="7" spans="1:2" x14ac:dyDescent="0.3">
      <c r="A7" s="3" t="s">
        <v>263</v>
      </c>
      <c r="B7" s="4">
        <v>99785</v>
      </c>
    </row>
    <row r="8" spans="1:2" x14ac:dyDescent="0.3">
      <c r="A8" s="3" t="s">
        <v>313</v>
      </c>
      <c r="B8" s="4">
        <v>587955</v>
      </c>
    </row>
    <row r="11" spans="1:2" ht="21" x14ac:dyDescent="0.4">
      <c r="A11" s="1" t="s">
        <v>317</v>
      </c>
    </row>
    <row r="12" spans="1:2" x14ac:dyDescent="0.3">
      <c r="A12" s="2" t="s">
        <v>312</v>
      </c>
      <c r="B12" t="s">
        <v>322</v>
      </c>
    </row>
    <row r="13" spans="1:2" x14ac:dyDescent="0.3">
      <c r="A13" s="3" t="s">
        <v>318</v>
      </c>
      <c r="B13" s="5">
        <v>48476.6</v>
      </c>
    </row>
    <row r="14" spans="1:2" x14ac:dyDescent="0.3">
      <c r="A14" s="3" t="s">
        <v>319</v>
      </c>
      <c r="B14" s="5">
        <v>46380.4375</v>
      </c>
    </row>
    <row r="15" spans="1:2" x14ac:dyDescent="0.3">
      <c r="A15" s="3" t="s">
        <v>320</v>
      </c>
      <c r="B15" s="5">
        <v>56033.464285714283</v>
      </c>
    </row>
    <row r="16" spans="1:2" x14ac:dyDescent="0.3">
      <c r="A16" s="3" t="s">
        <v>321</v>
      </c>
      <c r="B16" s="5">
        <v>47953.15217391304</v>
      </c>
    </row>
    <row r="17" spans="1:3" x14ac:dyDescent="0.3">
      <c r="A17" s="3" t="s">
        <v>313</v>
      </c>
      <c r="B17" s="5">
        <v>50016.35</v>
      </c>
    </row>
    <row r="20" spans="1:3" ht="21" x14ac:dyDescent="0.4">
      <c r="A20" s="6" t="s">
        <v>323</v>
      </c>
    </row>
    <row r="21" spans="1:3" x14ac:dyDescent="0.3">
      <c r="A21" s="2" t="s">
        <v>312</v>
      </c>
      <c r="B21" t="s">
        <v>324</v>
      </c>
      <c r="C21" t="s">
        <v>314</v>
      </c>
    </row>
    <row r="22" spans="1:3" x14ac:dyDescent="0.3">
      <c r="A22" s="3" t="s">
        <v>29</v>
      </c>
      <c r="B22" s="4">
        <v>23</v>
      </c>
      <c r="C22" s="4">
        <v>1226979</v>
      </c>
    </row>
    <row r="23" spans="1:3" x14ac:dyDescent="0.3">
      <c r="A23" s="3" t="s">
        <v>18</v>
      </c>
      <c r="B23" s="4">
        <v>22</v>
      </c>
      <c r="C23" s="4">
        <v>1197602</v>
      </c>
    </row>
    <row r="24" spans="1:3" x14ac:dyDescent="0.3">
      <c r="A24" s="3" t="s">
        <v>22</v>
      </c>
      <c r="B24" s="4">
        <v>19</v>
      </c>
      <c r="C24" s="4">
        <v>1000582</v>
      </c>
    </row>
    <row r="25" spans="1:3" x14ac:dyDescent="0.3">
      <c r="A25" s="3" t="s">
        <v>10</v>
      </c>
      <c r="B25" s="4">
        <v>21</v>
      </c>
      <c r="C25" s="4">
        <v>949218</v>
      </c>
    </row>
    <row r="26" spans="1:3" x14ac:dyDescent="0.3">
      <c r="A26" s="3" t="s">
        <v>14</v>
      </c>
      <c r="B26" s="4">
        <v>15</v>
      </c>
      <c r="C26" s="4">
        <v>627254</v>
      </c>
    </row>
    <row r="27" spans="1:3" x14ac:dyDescent="0.3">
      <c r="A27" s="3" t="s">
        <v>313</v>
      </c>
      <c r="B27" s="4">
        <v>100</v>
      </c>
      <c r="C27" s="4">
        <v>5001635</v>
      </c>
    </row>
    <row r="30" spans="1:3" ht="21" x14ac:dyDescent="0.4">
      <c r="A30" s="1" t="s">
        <v>325</v>
      </c>
    </row>
    <row r="31" spans="1:3" x14ac:dyDescent="0.3">
      <c r="A31" s="2" t="s">
        <v>312</v>
      </c>
      <c r="B31" t="s">
        <v>314</v>
      </c>
    </row>
    <row r="32" spans="1:3" x14ac:dyDescent="0.3">
      <c r="A32" s="3" t="s">
        <v>29</v>
      </c>
      <c r="B32" s="7">
        <v>0.24531558180474985</v>
      </c>
    </row>
    <row r="33" spans="1:2" x14ac:dyDescent="0.3">
      <c r="A33" s="3" t="s">
        <v>22</v>
      </c>
      <c r="B33" s="7">
        <v>0.20005098332845159</v>
      </c>
    </row>
    <row r="34" spans="1:2" x14ac:dyDescent="0.3">
      <c r="A34" s="3" t="s">
        <v>10</v>
      </c>
      <c r="B34" s="7">
        <v>0.18978154143595044</v>
      </c>
    </row>
    <row r="35" spans="1:2" x14ac:dyDescent="0.3">
      <c r="A35" s="3" t="s">
        <v>14</v>
      </c>
      <c r="B35" s="7">
        <v>0.12540979099834354</v>
      </c>
    </row>
    <row r="36" spans="1:2" x14ac:dyDescent="0.3">
      <c r="A36" s="3" t="s">
        <v>18</v>
      </c>
      <c r="B36" s="7">
        <v>0.23944210243250458</v>
      </c>
    </row>
    <row r="37" spans="1:2" x14ac:dyDescent="0.3">
      <c r="A37" s="3" t="s">
        <v>313</v>
      </c>
      <c r="B37" s="7">
        <v>1</v>
      </c>
    </row>
  </sheetData>
  <conditionalFormatting pivot="1" sqref="B22:B26">
    <cfRule type="dataBar" priority="2">
      <dataBar>
        <cfvo type="min"/>
        <cfvo type="max"/>
        <color rgb="FF638EC6"/>
      </dataBar>
      <extLst>
        <ext xmlns:x14="http://schemas.microsoft.com/office/spreadsheetml/2009/9/main" uri="{B025F937-C7B1-47D3-B67F-A62EFF666E3E}">
          <x14:id>{F2196C7F-C5EE-4FEC-B30B-7ADB545906A8}</x14:id>
        </ext>
      </extLst>
    </cfRule>
  </conditionalFormatting>
  <conditionalFormatting pivot="1" sqref="C22:C26">
    <cfRule type="dataBar" priority="1">
      <dataBar>
        <cfvo type="min"/>
        <cfvo type="max"/>
        <color rgb="FF638EC6"/>
      </dataBar>
      <extLst>
        <ext xmlns:x14="http://schemas.microsoft.com/office/spreadsheetml/2009/9/main" uri="{B025F937-C7B1-47D3-B67F-A62EFF666E3E}">
          <x14:id>{30294B07-5E2C-4067-83AB-66BD693ED5DB}</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F2196C7F-C5EE-4FEC-B30B-7ADB545906A8}">
            <x14:dataBar minLength="0" maxLength="100" border="1" negativeBarBorderColorSameAsPositive="0">
              <x14:cfvo type="autoMin"/>
              <x14:cfvo type="autoMax"/>
              <x14:borderColor rgb="FF638EC6"/>
              <x14:negativeFillColor rgb="FFFF0000"/>
              <x14:negativeBorderColor rgb="FFFF0000"/>
              <x14:axisColor rgb="FF000000"/>
            </x14:dataBar>
          </x14:cfRule>
          <xm:sqref>B22:B26</xm:sqref>
        </x14:conditionalFormatting>
        <x14:conditionalFormatting xmlns:xm="http://schemas.microsoft.com/office/excel/2006/main" pivot="1">
          <x14:cfRule type="dataBar" id="{30294B07-5E2C-4067-83AB-66BD693ED5DB}">
            <x14:dataBar minLength="0" maxLength="100" border="1" negativeBarBorderColorSameAsPositive="0">
              <x14:cfvo type="autoMin"/>
              <x14:cfvo type="autoMax"/>
              <x14:borderColor rgb="FF638EC6"/>
              <x14:negativeFillColor rgb="FFFF0000"/>
              <x14:negativeBorderColor rgb="FFFF0000"/>
              <x14:axisColor rgb="FF000000"/>
            </x14:dataBar>
          </x14:cfRule>
          <xm:sqref>C22:C26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AAABA-E674-4ED3-A720-DAE4D3F712C7}">
  <dimension ref="A1:C13"/>
  <sheetViews>
    <sheetView showGridLines="0" tabSelected="1" workbookViewId="0">
      <selection activeCell="A13" sqref="A13"/>
    </sheetView>
  </sheetViews>
  <sheetFormatPr defaultRowHeight="14.4" x14ac:dyDescent="0.3"/>
  <cols>
    <col min="1" max="1" width="15.77734375" bestFit="1" customWidth="1"/>
    <col min="2" max="2" width="20.44140625" bestFit="1" customWidth="1"/>
    <col min="3" max="3" width="21.5546875" bestFit="1" customWidth="1"/>
  </cols>
  <sheetData>
    <row r="1" spans="1:3" ht="21" x14ac:dyDescent="0.4">
      <c r="A1" s="1" t="s">
        <v>340</v>
      </c>
    </row>
    <row r="3" spans="1:3" x14ac:dyDescent="0.3">
      <c r="A3" s="2" t="s">
        <v>312</v>
      </c>
      <c r="B3" t="s">
        <v>314</v>
      </c>
      <c r="C3" t="s">
        <v>341</v>
      </c>
    </row>
    <row r="4" spans="1:3" x14ac:dyDescent="0.3">
      <c r="A4" s="3" t="s">
        <v>104</v>
      </c>
      <c r="B4" s="4">
        <v>97950</v>
      </c>
      <c r="C4" s="5">
        <v>107745.00000000001</v>
      </c>
    </row>
    <row r="5" spans="1:3" x14ac:dyDescent="0.3">
      <c r="A5" s="3" t="s">
        <v>164</v>
      </c>
      <c r="B5" s="4">
        <v>94752</v>
      </c>
      <c r="C5" s="5">
        <v>104227.20000000001</v>
      </c>
    </row>
    <row r="6" spans="1:3" x14ac:dyDescent="0.3">
      <c r="A6" s="3" t="s">
        <v>35</v>
      </c>
      <c r="B6" s="4">
        <v>197502</v>
      </c>
      <c r="C6" s="5">
        <v>217252.2</v>
      </c>
    </row>
    <row r="7" spans="1:3" x14ac:dyDescent="0.3">
      <c r="A7" s="3" t="s">
        <v>206</v>
      </c>
      <c r="B7" s="4">
        <v>97966</v>
      </c>
      <c r="C7" s="5">
        <v>107762.6</v>
      </c>
    </row>
    <row r="8" spans="1:3" x14ac:dyDescent="0.3">
      <c r="A8" s="3" t="s">
        <v>263</v>
      </c>
      <c r="B8" s="4">
        <v>99785</v>
      </c>
      <c r="C8" s="5">
        <v>109763.50000000001</v>
      </c>
    </row>
    <row r="9" spans="1:3" x14ac:dyDescent="0.3">
      <c r="A9" s="3" t="s">
        <v>313</v>
      </c>
      <c r="B9" s="4">
        <v>587955</v>
      </c>
      <c r="C9" s="4">
        <v>646750.5</v>
      </c>
    </row>
    <row r="11" spans="1:3" ht="21" x14ac:dyDescent="0.4">
      <c r="A11" s="6" t="s">
        <v>342</v>
      </c>
    </row>
    <row r="12" spans="1:3" x14ac:dyDescent="0.3">
      <c r="A12" s="5">
        <f>SUM(C4:C8)</f>
        <v>646750.5</v>
      </c>
      <c r="B12">
        <v>112589655139.9424</v>
      </c>
    </row>
    <row r="13" spans="1:3" x14ac:dyDescent="0.3">
      <c r="A13">
        <v>-335544.32000000001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DDF84-46FD-4F5D-9349-97AAB91E8F0B}">
  <dimension ref="A1:F16"/>
  <sheetViews>
    <sheetView showGridLines="0" zoomScale="70" zoomScaleNormal="70" workbookViewId="0">
      <selection activeCell="A4" sqref="A4"/>
    </sheetView>
  </sheetViews>
  <sheetFormatPr defaultRowHeight="14.4" x14ac:dyDescent="0.3"/>
  <cols>
    <col min="1" max="1" width="21.109375" bestFit="1" customWidth="1"/>
    <col min="2" max="2" width="16.77734375" bestFit="1" customWidth="1"/>
    <col min="3" max="4" width="7.6640625" bestFit="1" customWidth="1"/>
    <col min="5" max="5" width="7.44140625" bestFit="1" customWidth="1"/>
    <col min="6" max="6" width="11.109375" bestFit="1" customWidth="1"/>
    <col min="7" max="7" width="7" bestFit="1" customWidth="1"/>
    <col min="8" max="8" width="11.109375" bestFit="1" customWidth="1"/>
    <col min="9" max="9" width="7" bestFit="1" customWidth="1"/>
    <col min="10" max="10" width="8.6640625" bestFit="1" customWidth="1"/>
    <col min="11" max="11" width="10.77734375" bestFit="1" customWidth="1"/>
    <col min="12" max="12" width="7" bestFit="1" customWidth="1"/>
    <col min="13" max="13" width="11.109375" bestFit="1" customWidth="1"/>
    <col min="14" max="14" width="7" bestFit="1" customWidth="1"/>
    <col min="15" max="15" width="8.6640625" bestFit="1" customWidth="1"/>
    <col min="16" max="16" width="10.77734375" bestFit="1" customWidth="1"/>
    <col min="17" max="17" width="7" bestFit="1" customWidth="1"/>
    <col min="18" max="18" width="11.109375" bestFit="1" customWidth="1"/>
    <col min="19" max="19" width="7" bestFit="1" customWidth="1"/>
    <col min="20" max="20" width="8.6640625" bestFit="1" customWidth="1"/>
    <col min="21" max="21" width="10.77734375" bestFit="1" customWidth="1"/>
    <col min="22" max="100" width="18.6640625" bestFit="1" customWidth="1"/>
    <col min="101" max="101" width="10.77734375" bestFit="1" customWidth="1"/>
  </cols>
  <sheetData>
    <row r="1" spans="1:6" x14ac:dyDescent="0.3">
      <c r="A1" s="2" t="s">
        <v>338</v>
      </c>
      <c r="B1" s="2" t="s">
        <v>316</v>
      </c>
    </row>
    <row r="2" spans="1:6" x14ac:dyDescent="0.3">
      <c r="B2" t="s">
        <v>318</v>
      </c>
      <c r="C2" t="s">
        <v>319</v>
      </c>
      <c r="D2" t="s">
        <v>320</v>
      </c>
      <c r="E2" t="s">
        <v>321</v>
      </c>
      <c r="F2" t="s">
        <v>313</v>
      </c>
    </row>
    <row r="3" spans="1:6" x14ac:dyDescent="0.3">
      <c r="A3" s="2" t="s">
        <v>339</v>
      </c>
    </row>
    <row r="4" spans="1:6" x14ac:dyDescent="0.3">
      <c r="A4" s="3" t="s">
        <v>327</v>
      </c>
      <c r="B4" s="7">
        <v>6.8049747732491471E-3</v>
      </c>
      <c r="C4" s="7">
        <v>3.5502390718235139E-3</v>
      </c>
      <c r="D4" s="7">
        <v>8.7622347492369995E-2</v>
      </c>
      <c r="E4" s="7">
        <v>8.0487680528467196E-3</v>
      </c>
      <c r="F4" s="7">
        <v>0.10602632939028937</v>
      </c>
    </row>
    <row r="5" spans="1:6" x14ac:dyDescent="0.3">
      <c r="A5" s="3" t="s">
        <v>328</v>
      </c>
      <c r="B5" s="7">
        <v>1.0964014767171135E-2</v>
      </c>
      <c r="C5" s="7">
        <v>5.5803752173039416E-3</v>
      </c>
      <c r="D5" s="7">
        <v>4.5768033852930094E-2</v>
      </c>
      <c r="E5" s="7">
        <v>6.3921697604883199E-2</v>
      </c>
      <c r="F5" s="7">
        <v>0.12623412144228838</v>
      </c>
    </row>
    <row r="6" spans="1:6" x14ac:dyDescent="0.3">
      <c r="A6" s="3" t="s">
        <v>329</v>
      </c>
      <c r="B6" s="7">
        <v>2.5026816231092434E-2</v>
      </c>
      <c r="C6" s="7">
        <v>2.4404419754740201E-2</v>
      </c>
      <c r="D6" s="7">
        <v>3.0898096322502542E-2</v>
      </c>
      <c r="E6" s="7">
        <v>5.3304169536561544E-2</v>
      </c>
      <c r="F6" s="7">
        <v>0.13363350184489672</v>
      </c>
    </row>
    <row r="7" spans="1:6" x14ac:dyDescent="0.3">
      <c r="A7" s="3" t="s">
        <v>330</v>
      </c>
      <c r="B7" s="7">
        <v>2.8040830648377979E-2</v>
      </c>
      <c r="C7" s="7">
        <v>0</v>
      </c>
      <c r="D7" s="7">
        <v>2.0587467897997355E-2</v>
      </c>
      <c r="E7" s="7">
        <v>2.1284240053502504E-2</v>
      </c>
      <c r="F7" s="7">
        <v>6.9912538599877838E-2</v>
      </c>
    </row>
    <row r="8" spans="1:6" x14ac:dyDescent="0.3">
      <c r="A8" s="3" t="s">
        <v>331</v>
      </c>
      <c r="B8" s="7">
        <v>3.9287153100935994E-3</v>
      </c>
      <c r="C8" s="7">
        <v>5.2474840727082242E-3</v>
      </c>
      <c r="D8" s="7">
        <v>1.2101842697437937E-2</v>
      </c>
      <c r="E8" s="7">
        <v>3.0990266182958172E-2</v>
      </c>
      <c r="F8" s="7">
        <v>5.2268308263197935E-2</v>
      </c>
    </row>
    <row r="9" spans="1:6" x14ac:dyDescent="0.3">
      <c r="A9" s="3" t="s">
        <v>337</v>
      </c>
      <c r="B9" s="7">
        <v>0</v>
      </c>
      <c r="C9" s="7">
        <v>0</v>
      </c>
      <c r="D9" s="7">
        <v>0</v>
      </c>
      <c r="E9" s="7">
        <v>1.5437351985900611E-2</v>
      </c>
      <c r="F9" s="7">
        <v>1.5437351985900611E-2</v>
      </c>
    </row>
    <row r="10" spans="1:6" x14ac:dyDescent="0.3">
      <c r="A10" s="3" t="s">
        <v>326</v>
      </c>
      <c r="B10" s="7">
        <v>0</v>
      </c>
      <c r="C10" s="7">
        <v>2.7565586053360552E-2</v>
      </c>
      <c r="D10" s="7">
        <v>3.0095558752288001E-2</v>
      </c>
      <c r="E10" s="7">
        <v>7.1243903243639328E-2</v>
      </c>
      <c r="F10" s="7">
        <v>0.12890504804928787</v>
      </c>
    </row>
    <row r="11" spans="1:6" x14ac:dyDescent="0.3">
      <c r="A11" s="3" t="s">
        <v>332</v>
      </c>
      <c r="B11" s="7">
        <v>1.2069853158017329E-2</v>
      </c>
      <c r="C11" s="7">
        <v>6.2031715628989318E-3</v>
      </c>
      <c r="D11" s="7">
        <v>1.8871029173460278E-2</v>
      </c>
      <c r="E11" s="7">
        <v>3.5878667675670058E-2</v>
      </c>
      <c r="F11" s="7">
        <v>7.3022721570046592E-2</v>
      </c>
    </row>
    <row r="12" spans="1:6" x14ac:dyDescent="0.3">
      <c r="A12" s="3" t="s">
        <v>335</v>
      </c>
      <c r="B12" s="7">
        <v>0</v>
      </c>
      <c r="C12" s="7">
        <v>1.04661775599379E-2</v>
      </c>
      <c r="D12" s="7">
        <v>1.8452566010914433E-2</v>
      </c>
      <c r="E12" s="7">
        <v>1.0811864520301862E-2</v>
      </c>
      <c r="F12" s="7">
        <v>3.9730608091154196E-2</v>
      </c>
    </row>
    <row r="13" spans="1:6" x14ac:dyDescent="0.3">
      <c r="A13" s="3" t="s">
        <v>333</v>
      </c>
      <c r="B13" s="7">
        <v>6.219966071094752E-3</v>
      </c>
      <c r="C13" s="7">
        <v>3.1805599568940955E-3</v>
      </c>
      <c r="D13" s="7">
        <v>6.8277673200863318E-3</v>
      </c>
      <c r="E13" s="7">
        <v>1.4125580935034243E-2</v>
      </c>
      <c r="F13" s="7">
        <v>3.0353874283109424E-2</v>
      </c>
    </row>
    <row r="14" spans="1:6" x14ac:dyDescent="0.3">
      <c r="A14" s="3" t="s">
        <v>334</v>
      </c>
      <c r="B14" s="7">
        <v>3.8663357082234107E-3</v>
      </c>
      <c r="C14" s="7">
        <v>3.2872650643239659E-2</v>
      </c>
      <c r="D14" s="7">
        <v>1.8019707555629309E-2</v>
      </c>
      <c r="E14" s="7">
        <v>6.732478479537192E-2</v>
      </c>
      <c r="F14" s="7">
        <v>0.12208347870246429</v>
      </c>
    </row>
    <row r="15" spans="1:6" x14ac:dyDescent="0.3">
      <c r="A15" s="3" t="s">
        <v>336</v>
      </c>
      <c r="B15" s="7">
        <v>0</v>
      </c>
      <c r="C15" s="7">
        <v>2.9298219482229312E-2</v>
      </c>
      <c r="D15" s="7">
        <v>2.4440407986588385E-2</v>
      </c>
      <c r="E15" s="7">
        <v>4.8653490308669063E-2</v>
      </c>
      <c r="F15" s="7">
        <v>0.10239211777748676</v>
      </c>
    </row>
    <row r="16" spans="1:6" x14ac:dyDescent="0.3">
      <c r="A16" s="3" t="s">
        <v>313</v>
      </c>
      <c r="B16" s="7">
        <v>9.6921506667319787E-2</v>
      </c>
      <c r="C16" s="7">
        <v>0.14836888337513632</v>
      </c>
      <c r="D16" s="7">
        <v>0.31368482506220469</v>
      </c>
      <c r="E16" s="7">
        <v>0.44102478489533925</v>
      </c>
      <c r="F16" s="7">
        <v>1</v>
      </c>
    </row>
  </sheetData>
  <conditionalFormatting pivot="1" sqref="B4:E15">
    <cfRule type="dataBar" priority="1">
      <dataBar>
        <cfvo type="min"/>
        <cfvo type="max"/>
        <color rgb="FF63C384"/>
      </dataBar>
      <extLst>
        <ext xmlns:x14="http://schemas.microsoft.com/office/spreadsheetml/2009/9/main" uri="{B025F937-C7B1-47D3-B67F-A62EFF666E3E}">
          <x14:id>{4CEC9B9C-7431-447D-A651-FA255E01C5C2}</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4CEC9B9C-7431-447D-A651-FA255E01C5C2}">
            <x14:dataBar minLength="0" maxLength="100" gradient="0">
              <x14:cfvo type="autoMin"/>
              <x14:cfvo type="autoMax"/>
              <x14:negativeFillColor rgb="FFFF0000"/>
              <x14:axisColor rgb="FF000000"/>
            </x14:dataBar>
          </x14:cfRule>
          <xm:sqref>B4:E15</xm:sqref>
        </x14:conditionalFormatting>
      </x14:conditionalFormattings>
    </ex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s E A A B Q S w M E F A A C A A g A V G u b W d v I I g i l A A A A 9 w A A A B I A H A B D b 2 5 m a W c v U G F j a 2 F n Z S 5 4 b W w g o h g A K K A U A A A A A A A A A A A A A A A A A A A A A A A A A A A A h Y 8 x D o I w G I W v Q r r T F i R E S C m D q y Q m R O P a 1 A q N 8 G N o s d z N w S N 5 B T G K u j m + 7 3 3 D e / f r j e V j 2 3 g X 1 R v d Q Y Y C T J G n Q H Y H D V W G B n v 0 l y j n b C P k S V T K m 2 Q w 6 W g O G a q t P a e E O O e w W + C u r 0 h I a U D 2 x b q U t W o F + s j 6 v + x r M F a A V I i z 3 W s M D 3 E S 4 y C J o w h T R m b K C g 1 f I 5 w G P 9 s f y F Z D Y 4 d e c Q X + t m R k j o y 8 T / A H U E s D B B Q A A g A I A F R r m 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U a 5 t Z z M 8 q q B Q B A A A n A g A A E w A c A E Z v c m 1 1 b G F z L 1 N l Y 3 R p b 2 4 x L m 0 g o h g A K K A U A A A A A A A A A A A A A A A A A A A A A A A A A A A A h Z A x a 8 M w E I V 3 g / + D U B c H j C F Q u o Q M R e 6 Q p Y T a 0 C E E o 9 j X W M S S j H Q q C c b / v X I M q V u n V I v g 3 d 3 7 7 p 2 F E o V W J B v / 5 S o M w s D W 3 E B F K o 6 c r E k D G A b E v 0 w 7 U 4 J X X s 4 l N A l z x o D C d 2 1 O B 6 1 P 0 a L b v X I J a z r M 0 X 2 / Y 1 q h b 9 j H 4 / g D Z T V X R 2 + c X 1 q g 3 i f n h w a S 3 H B l P 7 S R T D d O q q F o o 5 E V d x 1 l z q K W Y I p N S m O C v k o Q z t j H p K M D b y Y + H w d t o / D p M R n M r i I T e J l 1 b j 2 j 5 h a K l O P N x 2 8 P K O Q 4 t j W 6 c i X O G V I 7 h U X W + n w / Y f 3 i F v c N p P 7 0 c V P X N q L 0 t v Y 7 d C o s C l V i 9 O s q 1 1 0 n i S d 2 0 7 7 l P + e 7 C x + u + W d k v 3 g Y C H U f t v o C U E s B A i 0 A F A A C A A g A V G u b W d v I I g i l A A A A 9 w A A A B I A A A A A A A A A A A A A A A A A A A A A A E N v b m Z p Z y 9 Q Y W N r Y W d l L n h t b F B L A Q I t A B Q A A g A I A F R r m 1 k P y u m r p A A A A O k A A A A T A A A A A A A A A A A A A A A A A P E A A A B b Q 2 9 u d G V u d F 9 U e X B l c 1 0 u e G 1 s U E s B A i 0 A F A A C A A g A V G u b W c z P K q g U A Q A A J w I A A B M A A A A A A A A A A A A A A A A A 4 g E A A E Z v c m 1 1 b G F z L 1 N l Y 3 R p b 2 4 x L m 1 Q S w U G A A A A A A M A A w D C A A A A Q 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w w A A A A A A A A Z D 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G F 0 Y S I g L z 4 8 R W 5 0 c n k g V H l w Z T 0 i R m l s b G V k Q 2 9 t c G x l d G V S Z X N 1 b H R U b 1 d v c m t z a G V l d C I g V m F s d W U 9 I m w x I i A v P j x F b n R y e S B U e X B l P S J B Z G R l Z F R v R G F 0 Y U 1 v Z G V s I i B W Y W x 1 Z T 0 i b D A i I C 8 + P E V u d H J 5 I F R 5 c G U 9 I k Z p b G x D b 3 V u d C I g V m F s d W U 9 I m w x M D A i I C 8 + P E V u d H J 5 I F R 5 c G U 9 I k Z p b G x F c n J v c k N v Z G U i I F Z h b H V l P S J z V W 5 r b m 9 3 b i I g L z 4 8 R W 5 0 c n k g V H l w Z T 0 i R m l s b E V y c m 9 y Q 2 9 1 b n Q i I F Z h b H V l P S J s M C I g L z 4 8 R W 5 0 c n k g V H l w Z T 0 i R m l s b E x h c 3 R V c G R h d G V k I i B W Y W x 1 Z T 0 i Z D I w M j Q t M T I t M j d U M D c 6 N T Q 6 M j Y u M z I z M j M 5 N F o i I C 8 + P E V u d H J 5 I F R 5 c G U 9 I k Z p b G x D b 2 x 1 b W 5 U e X B l c y I g V m F s d W U 9 I n N C Z 1 l E Q m d r R 0 F 3 P T 0 i I C 8 + P E V u d H J 5 I F R 5 c G U 9 I k Z p b G x D b 2 x 1 b W 5 O Y W 1 l c y I g V m F s d W U 9 I n N b J n F 1 b 3 Q 7 Q 3 V z d G 9 t Z X J f S U Q m c X V v d D s s J n F 1 b 3 Q 7 T m F t Z S Z x d W 9 0 O y w m c X V v d D t B Z 2 U m c X V v d D s s J n F 1 b 3 Q 7 Q 2 l 0 e S Z x d W 9 0 O y w m c X V v d D t Q d X J j a G F z Z V 9 E Y X R l J n F 1 b 3 Q 7 L C Z x d W 9 0 O 1 B y b 2 R 1 Y 3 Q m c X V v d D s s J n F 1 b 3 Q 7 Q W 1 v d W 5 0 X 1 N w Z W 5 0 J n F 1 b 3 Q 7 X S I g L z 4 8 R W 5 0 c n k g V H l w Z T 0 i R m l s b F N 0 Y X R 1 c y I g V m F s d W U 9 I n N D b 2 1 w b G V 0 Z S I g L z 4 8 R W 5 0 c n k g V H l w Z T 0 i U m V s Y X R p b 2 5 z a G l w S W 5 m b 0 N v b n R h a W 5 l c i I g V m F s d W U 9 I n N 7 J n F 1 b 3 Q 7 Y 2 9 s d W 1 u Q 2 9 1 b n Q m c X V v d D s 6 N y w m c X V v d D t r Z X l D b 2 x 1 b W 5 O Y W 1 l c y Z x d W 9 0 O z p b J n F 1 b 3 Q 7 Q 3 V z d G 9 t Z X J f S U Q m c X V v d D t d L C Z x d W 9 0 O 3 F 1 Z X J 5 U m V s Y X R p b 2 5 z a G l w c y Z x d W 9 0 O z p b X S w m c X V v d D t j b 2 x 1 b W 5 J Z G V u d G l 0 a W V z J n F 1 b 3 Q 7 O l s m c X V v d D t T Z W N 0 a W 9 u M S 9 k Y X R h L 0 N o Y W 5 n Z W Q g V H l w Z S 5 7 Q 3 V z d G 9 t Z X J f S U Q s M H 0 m c X V v d D s s J n F 1 b 3 Q 7 U 2 V j d G l v b j E v Z G F 0 Y S 9 D a G F u Z 2 V k I F R 5 c G U u e 0 5 h b W U s M X 0 m c X V v d D s s J n F 1 b 3 Q 7 U 2 V j d G l v b j E v Z G F 0 Y S 9 D a G F u Z 2 V k I F R 5 c G U u e 0 F n Z S w y f S Z x d W 9 0 O y w m c X V v d D t T Z W N 0 a W 9 u M S 9 k Y X R h L 0 N o Y W 5 n Z W Q g V H l w Z S 5 7 Q 2 l 0 e S w z f S Z x d W 9 0 O y w m c X V v d D t T Z W N 0 a W 9 u M S 9 k Y X R h L 0 N o Y W 5 n Z W Q g V H l w Z T E u e 1 B 1 c m N o Y X N l X 0 R h d G U s N H 0 m c X V v d D s s J n F 1 b 3 Q 7 U 2 V j d G l v b j E v Z G F 0 Y S 9 D a G F u Z 2 V k I F R 5 c G U u e 1 B y b 2 R 1 Y 3 Q s N X 0 m c X V v d D s s J n F 1 b 3 Q 7 U 2 V j d G l v b j E v Z G F 0 Y S 9 D a G F u Z 2 V k I F R 5 c G U u e 0 F t b 3 V u d F 9 T c G V u d C w 2 f S Z x d W 9 0 O 1 0 s J n F 1 b 3 Q 7 Q 2 9 s d W 1 u Q 2 9 1 b n Q m c X V v d D s 6 N y w m c X V v d D t L Z X l D b 2 x 1 b W 5 O Y W 1 l c y Z x d W 9 0 O z p b J n F 1 b 3 Q 7 Q 3 V z d G 9 t Z X J f S U Q m c X V v d D t d L C Z x d W 9 0 O 0 N v b H V t b k l k Z W 5 0 a X R p Z X M m c X V v d D s 6 W y Z x d W 9 0 O 1 N l Y 3 R p b 2 4 x L 2 R h d G E v Q 2 h h b m d l Z C B U e X B l L n t D d X N 0 b 2 1 l c l 9 J R C w w f S Z x d W 9 0 O y w m c X V v d D t T Z W N 0 a W 9 u M S 9 k Y X R h L 0 N o Y W 5 n Z W Q g V H l w Z S 5 7 T m F t Z S w x f S Z x d W 9 0 O y w m c X V v d D t T Z W N 0 a W 9 u M S 9 k Y X R h L 0 N o Y W 5 n Z W Q g V H l w Z S 5 7 Q W d l L D J 9 J n F 1 b 3 Q 7 L C Z x d W 9 0 O 1 N l Y 3 R p b 2 4 x L 2 R h d G E v Q 2 h h b m d l Z C B U e X B l L n t D a X R 5 L D N 9 J n F 1 b 3 Q 7 L C Z x d W 9 0 O 1 N l Y 3 R p b 2 4 x L 2 R h d G E v Q 2 h h b m d l Z C B U e X B l M S 5 7 U H V y Y 2 h h c 2 V f R G F 0 Z S w 0 f S Z x d W 9 0 O y w m c X V v d D t T Z W N 0 a W 9 u M S 9 k Y X R h L 0 N o Y W 5 n Z W Q g V H l w Z S 5 7 U H J v Z H V j d C w 1 f S Z x d W 9 0 O y w m c X V v d D t T Z W N 0 a W 9 u M S 9 k Y X R h L 0 N o Y W 5 n Z W Q g V H l w Z S 5 7 Q W 1 v d W 5 0 X 1 N w Z W 5 0 L D Z 9 J n F 1 b 3 Q 7 X S w m c X V v d D t S Z W x h d G l v b n N o a X B J b m Z v J n F 1 b 3 Q 7 O l t d f S I g L z 4 8 R W 5 0 c n k g V H l w Z T 0 i R m l s b F R h c m d l d E 5 h b W V D d X N 0 b 2 1 p e m V k I i B W Y W x 1 Z T 0 i b D E i I C 8 + P C 9 T d G F i b G V F b n R y a W V z P j w v S X R l b T 4 8 S X R l b T 4 8 S X R l b U x v Y 2 F 0 a W 9 u P j x J d G V t V H l w Z T 5 G b 3 J t d W x h P C 9 J d G V t V H l w Z T 4 8 S X R l b V B h d G g + U 2 V j d G l v b j E v Z G F 0 Y S 9 T b 3 V y Y 2 U 8 L 0 l 0 Z W 1 Q Y X R o P j w v S X R l b U x v Y 2 F 0 a W 9 u P j x T d G F i b G V F b n R y a W V z I C 8 + P C 9 J d G V t P j x J d G V t P j x J d G V t T G 9 j Y X R p b 2 4 + P E l 0 Z W 1 U e X B l P k Z v c m 1 1 b G E 8 L 0 l 0 Z W 1 U e X B l P j x J d G V t U G F 0 a D 5 T Z W N 0 a W 9 u M S 9 k Y X R h L 0 N o Y W 5 n Z W Q l M j B U e X B l P C 9 J d G V t U G F 0 a D 4 8 L 0 l 0 Z W 1 M b 2 N h d G l v b j 4 8 U 3 R h Y m x l R W 5 0 c m l l c y A v P j w v S X R l b T 4 8 S X R l b T 4 8 S X R l b U x v Y 2 F 0 a W 9 u P j x J d G V t V H l w Z T 5 G b 3 J t d W x h P C 9 J d G V t V H l w Z T 4 8 S X R l b V B h d G g + U 2 V j d G l v b j E v Z G F 0 Y S 9 S Z W 1 v d m V k J T I w R H V w b G l j Y X R l c z w v S X R l b V B h d G g + P C 9 J d G V t T G 9 j Y X R p b 2 4 + P F N 0 Y W J s Z U V u d H J p Z X M g L z 4 8 L 0 l 0 Z W 0 + P E l 0 Z W 0 + P E l 0 Z W 1 M b 2 N h d G l v b j 4 8 S X R l b V R 5 c G U + R m 9 y b X V s Y T w v S X R l b V R 5 c G U + P E l 0 Z W 1 Q Y X R o P l N l Y 3 R p b 2 4 x L 2 R h d G E v Q 2 h h b m d l Z C U y M F R 5 c G U x P C 9 J d G V t U G F 0 a D 4 8 L 0 l 0 Z W 1 M b 2 N h d G l v b j 4 8 U 3 R h Y m x l R W 5 0 c m l l c y A v P j w v S X R l b T 4 8 L 0 l 0 Z W 1 z P j w v T G 9 j Y W x Q Y W N r Y W d l T W V 0 Y W R h d G F G a W x l P h Y A A A B Q S w U G A A A A A A A A A A A A A A A A A A A A A A A A J g E A A A E A A A D Q j J 3 f A R X R E Y x 6 A M B P w p f r A Q A A A A l P p Y R b D b N B n o I W t G 1 m i K U A A A A A A g A A A A A A E G Y A A A A B A A A g A A A A q T a G 2 i O n X Y + x K t x q 7 A E m C 8 s u L W I v r I s T + M 8 R g a A 3 y B A A A A A A D o A A A A A C A A A g A A A A E B T a 2 R N U f l W 5 3 7 C R c m m O d b d A i g 0 H f x 6 q m z C m R m 3 d 3 1 x Q A A A A G + N v N k 3 5 w Z c S o A P / G D 8 8 C s n a 6 U d G o z w + V y 4 u r W c K i 2 y A I 6 u k x l v Y c z 0 L A 5 R B J f X 9 B b 3 Q x F i n r q J f 0 a 1 9 z V f D T O / 1 E X k l v F e m + 7 q 6 J h h 7 p C 5 A A A A A / r S s m x j S w 1 H i G l + q 7 s Q j f C L V C W h P N T g / 0 b m Q y f M H Y W 7 6 2 l k 0 E 9 Y Q B w r w O o Y Y x G 5 Y S L p X g K B I p F + I K Q d F i v b c q A = = < / D a t a M a s h u p > 
</file>

<file path=customXml/itemProps1.xml><?xml version="1.0" encoding="utf-8"?>
<ds:datastoreItem xmlns:ds="http://schemas.openxmlformats.org/officeDocument/2006/customXml" ds:itemID="{D5C548ED-FA1D-4E45-8E84-1C0C4F5FBF4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Customer Data</vt:lpstr>
      <vt:lpstr>Basic analysis</vt:lpstr>
      <vt:lpstr>What if</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Lakshay</cp:lastModifiedBy>
  <dcterms:created xsi:type="dcterms:W3CDTF">2024-12-27T07:49:53Z</dcterms:created>
  <dcterms:modified xsi:type="dcterms:W3CDTF">2024-12-27T09:34:13Z</dcterms:modified>
</cp:coreProperties>
</file>