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C\Desktop\"/>
    </mc:Choice>
  </mc:AlternateContent>
  <bookViews>
    <workbookView xWindow="0" yWindow="0" windowWidth="20490" windowHeight="7530" activeTab="1"/>
  </bookViews>
  <sheets>
    <sheet name="Man power" sheetId="3" r:id="rId1"/>
    <sheet name="work report" sheetId="4" r:id="rId2"/>
    <sheet name="machinery" sheetId="5" r:id="rId3"/>
    <sheet name="material report" sheetId="6" r:id="rId4"/>
    <sheet name="Qty .plan" sheetId="8" r:id="rId5"/>
    <sheet name="Fabrication Report" sheetId="10" r:id="rId6"/>
  </sheets>
  <calcPr calcId="171027"/>
</workbook>
</file>

<file path=xl/calcChain.xml><?xml version="1.0" encoding="utf-8"?>
<calcChain xmlns="http://schemas.openxmlformats.org/spreadsheetml/2006/main">
  <c r="I11" i="8" l="1"/>
  <c r="I10" i="8"/>
  <c r="X7" i="3" l="1"/>
  <c r="G178" i="4"/>
  <c r="E10" i="8" l="1"/>
  <c r="E11" i="8"/>
  <c r="G124" i="4" l="1"/>
  <c r="G222" i="4"/>
  <c r="G66" i="4"/>
  <c r="G111" i="4" l="1"/>
  <c r="G241" i="4"/>
  <c r="K11" i="8"/>
  <c r="G110" i="4" l="1"/>
  <c r="G109" i="4"/>
  <c r="G221" i="4"/>
  <c r="G36" i="4"/>
  <c r="G220" i="4" l="1"/>
  <c r="G67" i="4" l="1"/>
  <c r="G262" i="4"/>
  <c r="G108" i="4"/>
  <c r="G218" i="4" l="1"/>
  <c r="U7" i="3"/>
  <c r="K12" i="8" l="1"/>
  <c r="K10" i="8"/>
  <c r="G177" i="4" l="1"/>
  <c r="G176" i="4"/>
  <c r="G12" i="8"/>
  <c r="G11" i="8"/>
  <c r="G10" i="8"/>
  <c r="G123" i="4" l="1"/>
  <c r="G217" i="4" l="1"/>
  <c r="G210" i="4" l="1"/>
  <c r="G164" i="4"/>
  <c r="G107" i="4" l="1"/>
  <c r="G34" i="4"/>
  <c r="M14" i="10" l="1"/>
  <c r="J14" i="10"/>
  <c r="G14" i="10"/>
  <c r="G33" i="4"/>
  <c r="G163" i="4" l="1"/>
  <c r="M16" i="10" l="1"/>
  <c r="J16" i="10"/>
  <c r="G16" i="10"/>
  <c r="G162" i="4"/>
  <c r="G258" i="4" l="1"/>
  <c r="G289" i="4" l="1"/>
  <c r="G65" i="4" l="1"/>
  <c r="G122" i="4" l="1"/>
  <c r="G161" i="4"/>
  <c r="G273" i="4" l="1"/>
  <c r="G272" i="4"/>
  <c r="G206" i="4" l="1"/>
  <c r="G209" i="4"/>
  <c r="G64" i="4" l="1"/>
  <c r="G288" i="4"/>
  <c r="G261" i="4" l="1"/>
  <c r="G260" i="4" l="1"/>
  <c r="G240" i="4" l="1"/>
  <c r="G63" i="4"/>
  <c r="G274" i="4" l="1"/>
  <c r="G194" i="4"/>
  <c r="G208" i="4"/>
  <c r="G271" i="4" l="1"/>
  <c r="G61" i="4"/>
  <c r="G259" i="4" l="1"/>
  <c r="G29" i="4" l="1"/>
  <c r="G257" i="4" l="1"/>
  <c r="G255" i="4"/>
  <c r="G254" i="4"/>
  <c r="G253" i="4"/>
  <c r="G252" i="4"/>
  <c r="G251" i="4"/>
  <c r="G250" i="4"/>
  <c r="G249" i="4"/>
  <c r="G248" i="4"/>
  <c r="G247" i="4"/>
  <c r="G246" i="4"/>
  <c r="G245" i="4"/>
  <c r="G244" i="4"/>
  <c r="G243" i="4"/>
  <c r="G256" i="4"/>
  <c r="G53" i="4" l="1"/>
  <c r="G101" i="4" l="1"/>
  <c r="G32" i="4"/>
  <c r="G62" i="4"/>
  <c r="G207" i="4" l="1"/>
  <c r="G52" i="4"/>
  <c r="G60" i="4" l="1"/>
  <c r="G239" i="4" l="1"/>
  <c r="G238" i="4"/>
  <c r="G237" i="4"/>
  <c r="G236" i="4"/>
  <c r="G235" i="4"/>
  <c r="G205" i="4"/>
  <c r="G204" i="4"/>
  <c r="G184" i="4" l="1"/>
  <c r="G287" i="4" l="1"/>
  <c r="G286" i="4"/>
  <c r="G216" i="4" l="1"/>
  <c r="G284" i="4" l="1"/>
  <c r="G132" i="4" l="1"/>
  <c r="G133" i="4"/>
  <c r="G193" i="4"/>
  <c r="C41" i="10" l="1"/>
  <c r="G106" i="4"/>
  <c r="G105" i="4"/>
  <c r="G104" i="4"/>
  <c r="G103" i="4"/>
  <c r="G102" i="4"/>
  <c r="G175" i="4" l="1"/>
  <c r="G31" i="4"/>
  <c r="G283" i="4" l="1"/>
  <c r="G282" i="4"/>
  <c r="G281" i="4"/>
  <c r="G270" i="4"/>
  <c r="B41" i="10" l="1"/>
  <c r="Q26" i="10" l="1"/>
  <c r="P26" i="10"/>
  <c r="O26" i="10"/>
  <c r="N26" i="10"/>
  <c r="L26" i="10"/>
  <c r="K26" i="10"/>
  <c r="I26" i="10"/>
  <c r="H26" i="10"/>
  <c r="F26" i="10"/>
  <c r="E26" i="10"/>
  <c r="B26" i="10"/>
  <c r="M25" i="10"/>
  <c r="J25" i="10"/>
  <c r="G25" i="10"/>
  <c r="M24" i="10"/>
  <c r="J24" i="10"/>
  <c r="G24" i="10"/>
  <c r="M23" i="10"/>
  <c r="J23" i="10"/>
  <c r="G23" i="10"/>
  <c r="M22" i="10"/>
  <c r="J22" i="10"/>
  <c r="G22" i="10"/>
  <c r="M20" i="10"/>
  <c r="J20" i="10"/>
  <c r="G20" i="10"/>
  <c r="M19" i="10"/>
  <c r="J19" i="10"/>
  <c r="G19" i="10"/>
  <c r="M18" i="10"/>
  <c r="J18" i="10"/>
  <c r="G18" i="10"/>
  <c r="M17" i="10"/>
  <c r="J17" i="10"/>
  <c r="G17" i="10"/>
  <c r="M15" i="10"/>
  <c r="J15" i="10"/>
  <c r="G15" i="10"/>
  <c r="M13" i="10"/>
  <c r="J13" i="10"/>
  <c r="G13" i="10"/>
  <c r="M12" i="10"/>
  <c r="J12" i="10"/>
  <c r="G12" i="10"/>
  <c r="M11" i="10"/>
  <c r="J11" i="10"/>
  <c r="G11" i="10"/>
  <c r="M26" i="10" l="1"/>
  <c r="J26" i="10"/>
  <c r="G26" i="10"/>
  <c r="G269" i="4"/>
  <c r="G185" i="4"/>
  <c r="G173" i="4"/>
  <c r="G174" i="4" l="1"/>
  <c r="G28" i="4" l="1"/>
  <c r="G172" i="4" l="1"/>
  <c r="G279" i="4" l="1"/>
  <c r="G49" i="4" l="1"/>
  <c r="G219" i="4" l="1"/>
  <c r="G268" i="4"/>
  <c r="G203" i="4" l="1"/>
  <c r="G278" i="4"/>
  <c r="G267" i="4" l="1"/>
  <c r="G200" i="4" l="1"/>
  <c r="G277" i="4" l="1"/>
  <c r="G171" i="4"/>
  <c r="G202" i="4" l="1"/>
  <c r="G30" i="4"/>
  <c r="U14" i="3"/>
  <c r="U13" i="3"/>
  <c r="U12" i="3"/>
  <c r="U11" i="3"/>
  <c r="U10" i="3"/>
  <c r="U9" i="3"/>
  <c r="U8" i="3"/>
  <c r="G276" i="4"/>
  <c r="G27" i="4"/>
  <c r="G26" i="4" l="1"/>
  <c r="G25" i="4" l="1"/>
  <c r="G170" i="4" l="1"/>
  <c r="G168" i="4"/>
  <c r="G167" i="4"/>
  <c r="G166" i="4"/>
  <c r="G165" i="4"/>
  <c r="G24" i="4"/>
  <c r="G46" i="4" l="1"/>
  <c r="G51" i="4"/>
  <c r="G50" i="4"/>
  <c r="G48" i="4"/>
  <c r="G47" i="4"/>
  <c r="G75" i="4" l="1"/>
  <c r="G201" i="4"/>
  <c r="D23" i="4" l="1"/>
  <c r="G266" i="4" l="1"/>
  <c r="G215" i="4"/>
  <c r="G231" i="4" l="1"/>
  <c r="G265" i="4" l="1"/>
  <c r="G234" i="4"/>
  <c r="G199" i="4" l="1"/>
  <c r="G198" i="4"/>
  <c r="G197" i="4"/>
  <c r="G196" i="4"/>
  <c r="G195" i="4"/>
  <c r="G191" i="4"/>
  <c r="G151" i="4"/>
  <c r="G150" i="4"/>
  <c r="G149" i="4"/>
  <c r="G152" i="4"/>
  <c r="G264" i="4" l="1"/>
  <c r="G58" i="4" l="1"/>
  <c r="G59" i="4"/>
  <c r="G232" i="4"/>
  <c r="G233" i="4"/>
  <c r="G76" i="4"/>
  <c r="G23" i="4" l="1"/>
  <c r="G143" i="4" l="1"/>
  <c r="G142" i="4"/>
  <c r="G160" i="4" l="1"/>
  <c r="G82" i="4"/>
  <c r="G81" i="4"/>
  <c r="G80" i="4"/>
  <c r="G79" i="4"/>
  <c r="G56" i="4"/>
  <c r="G45" i="4"/>
  <c r="G44" i="4"/>
  <c r="G159" i="4" l="1"/>
  <c r="G100" i="4"/>
  <c r="G190" i="4" l="1"/>
  <c r="G230" i="4" l="1"/>
  <c r="G213" i="4" l="1"/>
  <c r="G214" i="4"/>
  <c r="G22" i="4" l="1"/>
  <c r="G21" i="4" l="1"/>
  <c r="G229" i="4" l="1"/>
  <c r="F15" i="6" l="1"/>
  <c r="G19" i="4" l="1"/>
  <c r="G20" i="4" l="1"/>
  <c r="D99" i="4" l="1"/>
  <c r="D74" i="4"/>
  <c r="G14" i="4" l="1"/>
  <c r="G131" i="4" l="1"/>
  <c r="D131" i="4"/>
  <c r="G18" i="4" l="1"/>
  <c r="G78" i="4" l="1"/>
  <c r="G77" i="4" l="1"/>
  <c r="G94" i="4"/>
  <c r="G93" i="4"/>
  <c r="G183" i="4" l="1"/>
  <c r="G148" i="4"/>
  <c r="G225" i="4" l="1"/>
  <c r="G189" i="4"/>
  <c r="L11" i="8" l="1"/>
  <c r="L10" i="8"/>
  <c r="L12" i="8" l="1"/>
  <c r="G144" i="4"/>
  <c r="G224" i="4" l="1"/>
  <c r="G121" i="4"/>
  <c r="G120" i="4"/>
  <c r="G92" i="4"/>
  <c r="G182" i="4" l="1"/>
  <c r="G147" i="4"/>
  <c r="G119" i="4"/>
  <c r="G212" i="4" l="1"/>
  <c r="G74" i="4"/>
  <c r="G73" i="4"/>
  <c r="G158" i="4"/>
  <c r="G91" i="4"/>
  <c r="G188" i="4" l="1"/>
  <c r="G181" i="4"/>
  <c r="G90" i="4"/>
  <c r="G43" i="4"/>
  <c r="G187" i="4" l="1"/>
  <c r="G180" i="4"/>
  <c r="G118" i="4"/>
  <c r="G72" i="4"/>
  <c r="G17" i="4"/>
  <c r="G16" i="4"/>
  <c r="G146" i="4"/>
  <c r="G157" i="4"/>
  <c r="G130" i="4"/>
  <c r="G141" i="4"/>
  <c r="G117" i="4"/>
  <c r="G99" i="4" l="1"/>
  <c r="G71" i="4"/>
  <c r="G89" i="4" l="1"/>
  <c r="G156" i="4"/>
  <c r="G155" i="4"/>
  <c r="G42" i="4"/>
  <c r="G15" i="4"/>
  <c r="G57" i="4" l="1"/>
  <c r="G145" i="4" l="1"/>
  <c r="G140" i="4" l="1"/>
  <c r="G116" i="4"/>
  <c r="G98" i="4" l="1"/>
  <c r="G129" i="4" l="1"/>
  <c r="G139" i="4" l="1"/>
  <c r="G115" i="4"/>
  <c r="G138" i="4" l="1"/>
  <c r="G128" i="4" l="1"/>
  <c r="G88" i="4"/>
  <c r="G127" i="4" l="1"/>
  <c r="G126" i="4"/>
  <c r="G114" i="4"/>
  <c r="G113" i="4"/>
  <c r="G97" i="4" l="1"/>
  <c r="G41" i="4" l="1"/>
  <c r="G87" i="4" l="1"/>
  <c r="G70" i="4"/>
  <c r="G86" i="4"/>
  <c r="G13" i="4"/>
  <c r="G85" i="4" l="1"/>
  <c r="F10" i="6" l="1"/>
  <c r="F11" i="6"/>
  <c r="F12" i="6"/>
  <c r="F13" i="6"/>
  <c r="F14" i="6"/>
  <c r="F9" i="6"/>
  <c r="G69" i="4" l="1"/>
  <c r="G55" i="4"/>
  <c r="G40" i="4"/>
  <c r="G39" i="4"/>
  <c r="G38" i="4"/>
  <c r="G12" i="4"/>
  <c r="G11" i="4"/>
  <c r="G10" i="4"/>
</calcChain>
</file>

<file path=xl/sharedStrings.xml><?xml version="1.0" encoding="utf-8"?>
<sst xmlns="http://schemas.openxmlformats.org/spreadsheetml/2006/main" count="1021" uniqueCount="393">
  <si>
    <t>AGENCY : KHURANA CONSTRUCTIONS  VADODARA</t>
  </si>
  <si>
    <t>Sr.No.</t>
  </si>
  <si>
    <t>UNIT</t>
  </si>
  <si>
    <t>STRUCTURE WISE DEPLOYMENT</t>
  </si>
  <si>
    <t xml:space="preserve">SUB STATION </t>
  </si>
  <si>
    <t>AMMONIA STORAGE TANK</t>
  </si>
  <si>
    <t>TOTAL DEPLOYMENT IN NO.</t>
  </si>
  <si>
    <t>Unskiled labour</t>
  </si>
  <si>
    <t>no</t>
  </si>
  <si>
    <t>Mason</t>
  </si>
  <si>
    <t>Carpenter+barbender+ Helper</t>
  </si>
  <si>
    <t>Tractor drivers</t>
  </si>
  <si>
    <t>ITEM</t>
  </si>
  <si>
    <t>QUANTITIES</t>
  </si>
  <si>
    <t>TOTAL SCOPE</t>
  </si>
  <si>
    <t>PREVIOUS PROGRESS</t>
  </si>
  <si>
    <t>TODAY PROGRESS</t>
  </si>
  <si>
    <t>TOTAL PROGRESS</t>
  </si>
  <si>
    <t>REMAKS</t>
  </si>
  <si>
    <t>SUB STATION</t>
  </si>
  <si>
    <t>a</t>
  </si>
  <si>
    <t>Footing excavation</t>
  </si>
  <si>
    <t>b</t>
  </si>
  <si>
    <t>PCC in footings</t>
  </si>
  <si>
    <t>c</t>
  </si>
  <si>
    <t>RCC footings</t>
  </si>
  <si>
    <t>CONTROL ROOM</t>
  </si>
  <si>
    <t>WNA TANK</t>
  </si>
  <si>
    <t>Tank  excavation</t>
  </si>
  <si>
    <t>cum</t>
  </si>
  <si>
    <t>WORK REPORT</t>
  </si>
  <si>
    <t>CATEGORY</t>
  </si>
  <si>
    <t>QTY. DEPLOYED</t>
  </si>
  <si>
    <t>Machinery Deployment</t>
  </si>
  <si>
    <t>JCB</t>
  </si>
  <si>
    <t>Tractor</t>
  </si>
  <si>
    <t>MATERIAL REPORT</t>
  </si>
  <si>
    <t>QTY. RECEIVED</t>
  </si>
  <si>
    <t>TODAY RECEIVED</t>
  </si>
  <si>
    <t>PREVIOUS  RECEIVED</t>
  </si>
  <si>
    <t>CUMMULATIVE RECEIVED</t>
  </si>
  <si>
    <t>TMT BAR</t>
  </si>
  <si>
    <t>8mm</t>
  </si>
  <si>
    <t>10mm</t>
  </si>
  <si>
    <t>12mm</t>
  </si>
  <si>
    <t>16mm</t>
  </si>
  <si>
    <t>20mm</t>
  </si>
  <si>
    <t>25 mm</t>
  </si>
  <si>
    <t>Mt.</t>
  </si>
  <si>
    <t>WNA STORAGE TANK</t>
  </si>
  <si>
    <t>VAM UNIT</t>
  </si>
  <si>
    <t>CAN STORAGE TANK</t>
  </si>
  <si>
    <t>d</t>
  </si>
  <si>
    <t>Colums up to plinth</t>
  </si>
  <si>
    <t>CAN storage tank</t>
  </si>
  <si>
    <t>TODAY PLANING</t>
  </si>
  <si>
    <t>PCC in TANK</t>
  </si>
  <si>
    <t xml:space="preserve">SNA storage tank </t>
  </si>
  <si>
    <t>SNA STORAGE TANK</t>
  </si>
  <si>
    <t>TM</t>
  </si>
  <si>
    <t xml:space="preserve">Air Compressor </t>
  </si>
  <si>
    <t>Tank raft</t>
  </si>
  <si>
    <t>Batching plant</t>
  </si>
  <si>
    <t>DM PLANT</t>
  </si>
  <si>
    <t>D M Plant</t>
  </si>
  <si>
    <t>Tank Wall 1st lift</t>
  </si>
  <si>
    <t>f</t>
  </si>
  <si>
    <t>e</t>
  </si>
  <si>
    <t>DM tank PCC</t>
  </si>
  <si>
    <t>Columns above plinth</t>
  </si>
  <si>
    <t>Tank Wall 2nd lift</t>
  </si>
  <si>
    <t>Plinth beam</t>
  </si>
  <si>
    <t>rmt</t>
  </si>
  <si>
    <t>Cooling Tower</t>
  </si>
  <si>
    <t>Columns with bolt</t>
  </si>
  <si>
    <t>COOLING TOWERS</t>
  </si>
  <si>
    <t>C</t>
  </si>
  <si>
    <t>Columns up to plinth</t>
  </si>
  <si>
    <t>g</t>
  </si>
  <si>
    <t>Columns pedestal</t>
  </si>
  <si>
    <t>Soling under floor</t>
  </si>
  <si>
    <t>sqm</t>
  </si>
  <si>
    <t>Raft excavation-4 nos</t>
  </si>
  <si>
    <t>Concrete pump</t>
  </si>
  <si>
    <t>h</t>
  </si>
  <si>
    <t>PCC under floor</t>
  </si>
  <si>
    <t>Filling in Tank</t>
  </si>
  <si>
    <t>RWTP</t>
  </si>
  <si>
    <t>Tank Excavation</t>
  </si>
  <si>
    <t>Tank PCC</t>
  </si>
  <si>
    <t>PROJECT : CIVIL AND STRUCTURAL WORK FOR NITRIC ACID PLANT PH-2 FOR  DAHEJ</t>
  </si>
  <si>
    <t>PCC at top</t>
  </si>
  <si>
    <t xml:space="preserve">PCC in Footing </t>
  </si>
  <si>
    <t>TG Building</t>
  </si>
  <si>
    <t>Excavation</t>
  </si>
  <si>
    <t>Tank top</t>
  </si>
  <si>
    <t>DM tank RCC raft</t>
  </si>
  <si>
    <t>DM tank wall 1st lift</t>
  </si>
  <si>
    <t>Dyke wall</t>
  </si>
  <si>
    <t>i</t>
  </si>
  <si>
    <t>Bitumastic pad</t>
  </si>
  <si>
    <t>Boiler House</t>
  </si>
  <si>
    <t>Pile cap excavation</t>
  </si>
  <si>
    <t>BOILER</t>
  </si>
  <si>
    <t xml:space="preserve">Tank- Wall </t>
  </si>
  <si>
    <t>Brick work</t>
  </si>
  <si>
    <t>Grade slab</t>
  </si>
  <si>
    <t>Cum</t>
  </si>
  <si>
    <t>Item Description</t>
  </si>
  <si>
    <t>Total scope as per BOQ</t>
  </si>
  <si>
    <t>Additional scope expected in BOQ</t>
  </si>
  <si>
    <t>Released till date</t>
  </si>
  <si>
    <t xml:space="preserve"> Cumulative  Achieved till last month</t>
  </si>
  <si>
    <t>Cumulative achieved since  inception.</t>
  </si>
  <si>
    <t>Planned  for this month</t>
  </si>
  <si>
    <t>Till date achieved in this month</t>
  </si>
  <si>
    <t>Achieved  today</t>
  </si>
  <si>
    <t>Cumulative Achieved till date in this month</t>
  </si>
  <si>
    <t>7 = 5+6</t>
  </si>
  <si>
    <t>3 + 7</t>
  </si>
  <si>
    <t>AS PER BOQ</t>
  </si>
  <si>
    <t>Concrete -M30</t>
  </si>
  <si>
    <t>CUM</t>
  </si>
  <si>
    <t>M20</t>
  </si>
  <si>
    <t>M10</t>
  </si>
  <si>
    <t>MT</t>
  </si>
  <si>
    <t>S.No</t>
  </si>
  <si>
    <t>Concrete</t>
  </si>
  <si>
    <t>Pile cap PCC</t>
  </si>
  <si>
    <t>DM tank wall /Final lift</t>
  </si>
  <si>
    <t>Columns pesestal</t>
  </si>
  <si>
    <t>j</t>
  </si>
  <si>
    <t>Foundations</t>
  </si>
  <si>
    <t>PCC on top</t>
  </si>
  <si>
    <t>Slab +3.40m lvl</t>
  </si>
  <si>
    <t>Pile cap</t>
  </si>
  <si>
    <t>Dyke wall   PCC</t>
  </si>
  <si>
    <t>Welder/Fitter/Riger</t>
  </si>
  <si>
    <t>Nos.</t>
  </si>
  <si>
    <t>P.C.C. above soling</t>
  </si>
  <si>
    <t>Pile cap p.c.c.</t>
  </si>
  <si>
    <t>no.</t>
  </si>
  <si>
    <t>Pedestal 2nd lift</t>
  </si>
  <si>
    <t>Pedestal 1st lift</t>
  </si>
  <si>
    <t>Cum.</t>
  </si>
  <si>
    <t>Column Above Slab 1st lift</t>
  </si>
  <si>
    <t>Raft Pedestal 1st lift</t>
  </si>
  <si>
    <t>Raft Pedestal 2nd lift</t>
  </si>
  <si>
    <t>Lintel Beam</t>
  </si>
  <si>
    <t>Rmt</t>
  </si>
  <si>
    <t>Column Above Slab 2nd lift</t>
  </si>
  <si>
    <t>Plinth beam P.C.C.</t>
  </si>
  <si>
    <t>Plinth Beam R.C.C.</t>
  </si>
  <si>
    <t xml:space="preserve">Raft PCC </t>
  </si>
  <si>
    <t xml:space="preserve">Raft RCC </t>
  </si>
  <si>
    <t>Raft Pedestal 3rd lift</t>
  </si>
  <si>
    <t>k</t>
  </si>
  <si>
    <t>Footing P.C.C.</t>
  </si>
  <si>
    <t>Footing R.C.C.</t>
  </si>
  <si>
    <t>Pedestal 2nd Lift</t>
  </si>
  <si>
    <t>l</t>
  </si>
  <si>
    <t>m</t>
  </si>
  <si>
    <t>Dyke wall   RCC 1st lift</t>
  </si>
  <si>
    <t>Dyke wall   RCC 2nd lift</t>
  </si>
  <si>
    <t>Dyke wall   RCC 3rd lift</t>
  </si>
  <si>
    <t xml:space="preserve">32 mm </t>
  </si>
  <si>
    <t>Ramp</t>
  </si>
  <si>
    <t>Plaster</t>
  </si>
  <si>
    <t xml:space="preserve">Unit </t>
  </si>
  <si>
    <t>Completed on 05.02.18</t>
  </si>
  <si>
    <t>Completed on 05.02.2018</t>
  </si>
  <si>
    <t>Pile Cap R.C.C.</t>
  </si>
  <si>
    <t>JCB  Operator</t>
  </si>
  <si>
    <t xml:space="preserve">sludge pit wall </t>
  </si>
  <si>
    <t>Excavation of tank</t>
  </si>
  <si>
    <t>P.c.c. of tank</t>
  </si>
  <si>
    <t>Raft of tank</t>
  </si>
  <si>
    <t>Wall of tank 1st lift</t>
  </si>
  <si>
    <t>Wall of tank 2st lift</t>
  </si>
  <si>
    <t>Caustic &amp; Sulphuric Storage tank</t>
  </si>
  <si>
    <t>Caustic &amp; Sulphuric</t>
  </si>
  <si>
    <t>n</t>
  </si>
  <si>
    <t>Dyke wall   Raft</t>
  </si>
  <si>
    <t>R.C.C. Floor</t>
  </si>
  <si>
    <t>Slab</t>
  </si>
  <si>
    <t>Drain P.C.C.</t>
  </si>
  <si>
    <t>Tank wall/pedestal</t>
  </si>
  <si>
    <t>Strong room wall 2 nd lift</t>
  </si>
  <si>
    <t>22.1.18</t>
  </si>
  <si>
    <t>Clarified water tank/ raft</t>
  </si>
  <si>
    <t>Column above plinth 2nd lift</t>
  </si>
  <si>
    <t>Column above plinth 1st lift</t>
  </si>
  <si>
    <t>Pump Foundation P.C.C.</t>
  </si>
  <si>
    <t>Strong room wall 1 nd lift</t>
  </si>
  <si>
    <t>Slab +7.900m lvl</t>
  </si>
  <si>
    <t>Vam unit</t>
  </si>
  <si>
    <t>Slab at +2.85 m lvl</t>
  </si>
  <si>
    <t>o</t>
  </si>
  <si>
    <t>Cerb Wall</t>
  </si>
  <si>
    <t>Rmt.</t>
  </si>
  <si>
    <t>Pedestal 3rd lift</t>
  </si>
  <si>
    <t>Pump Foundation R.C.C.</t>
  </si>
  <si>
    <t>Ammonia Compressor</t>
  </si>
  <si>
    <t>Foundation P.c.c.</t>
  </si>
  <si>
    <t>Foundation R.c.c.</t>
  </si>
  <si>
    <t>Sump wall 1st lift</t>
  </si>
  <si>
    <t xml:space="preserve">AMMONIA Compressor </t>
  </si>
  <si>
    <t>Completed on 09.03.2018</t>
  </si>
  <si>
    <t>PCC for floor</t>
  </si>
  <si>
    <t>Grade Slab RCC</t>
  </si>
  <si>
    <t>Grade Slab</t>
  </si>
  <si>
    <t>No.</t>
  </si>
  <si>
    <t>Column 1st Lift</t>
  </si>
  <si>
    <t>Column 2nd Lift</t>
  </si>
  <si>
    <t>No</t>
  </si>
  <si>
    <t xml:space="preserve">Column in panel room </t>
  </si>
  <si>
    <t>Grade slab RCC</t>
  </si>
  <si>
    <t>Transformer foundation P.C.C.</t>
  </si>
  <si>
    <t>Transformer foundation R.C.C.</t>
  </si>
  <si>
    <t>p</t>
  </si>
  <si>
    <t>Dyke Wall</t>
  </si>
  <si>
    <t>Clarified water tank/wall 1st lift</t>
  </si>
  <si>
    <t>Clarified water tank/wall 2nd lift</t>
  </si>
  <si>
    <t>q</t>
  </si>
  <si>
    <t>r</t>
  </si>
  <si>
    <t>Column</t>
  </si>
  <si>
    <t>Sump wall 2nd lift</t>
  </si>
  <si>
    <t>Sqm.</t>
  </si>
  <si>
    <t>Slab of Panel Room</t>
  </si>
  <si>
    <t xml:space="preserve">Column </t>
  </si>
  <si>
    <t>Completed on 21.03.2018</t>
  </si>
  <si>
    <t>Ammonia Tanker Loading Bay</t>
  </si>
  <si>
    <t>Excavation for Footing</t>
  </si>
  <si>
    <t>AMMONIA TANKER LOADING</t>
  </si>
  <si>
    <t>Trimix flooring</t>
  </si>
  <si>
    <t>s</t>
  </si>
  <si>
    <t>Tank bitumastic</t>
  </si>
  <si>
    <t>Basin wall 1st lift</t>
  </si>
  <si>
    <t>Footing PCC</t>
  </si>
  <si>
    <t>PROJECT : CIVIL AND STRUCTURAL WORK FOR NITRIC ACID PLANT PH-2 FOR  DAHEJ.</t>
  </si>
  <si>
    <t>L</t>
  </si>
  <si>
    <t>Slab at +5.45 m lvl</t>
  </si>
  <si>
    <t>Column with bolt</t>
  </si>
  <si>
    <t>Compressor foundation   PCC</t>
  </si>
  <si>
    <t>t</t>
  </si>
  <si>
    <t>Foundation</t>
  </si>
  <si>
    <t>RMT</t>
  </si>
  <si>
    <t>Compressor found.   RCC 1st lift</t>
  </si>
  <si>
    <t>Completed on 24.03.2018</t>
  </si>
  <si>
    <t>Strong room Slab</t>
  </si>
  <si>
    <t>Completed on 03.04.2018</t>
  </si>
  <si>
    <t>Pedestal top Lift with Insert Plate</t>
  </si>
  <si>
    <t>Basin wall 2nd lift</t>
  </si>
  <si>
    <t>Dyke Wall P.C.C.</t>
  </si>
  <si>
    <t>WNA,SNA,CAN Loading Bay</t>
  </si>
  <si>
    <t>WNA &amp; SNA loading bay</t>
  </si>
  <si>
    <t xml:space="preserve">Column Above Slab +5.45 m </t>
  </si>
  <si>
    <t>Pump Foundation R.C.C. 1st Lift</t>
  </si>
  <si>
    <t>u</t>
  </si>
  <si>
    <t>v</t>
  </si>
  <si>
    <t>Compressor found.   RCC 2nd lift</t>
  </si>
  <si>
    <t>Dyke Wall R.C.C. raft</t>
  </si>
  <si>
    <t>STRUCTURAL STEEL FABRICATION REPORT</t>
  </si>
  <si>
    <t>PROJECT :- DFPCL</t>
  </si>
  <si>
    <t>LOCATION :- DAHEJ</t>
  </si>
  <si>
    <t xml:space="preserve">DATE:- </t>
  </si>
  <si>
    <t>BUILDING</t>
  </si>
  <si>
    <t>SCOPE</t>
  </si>
  <si>
    <t>MATERIAL RECEIVED</t>
  </si>
  <si>
    <t>FABRICATION</t>
  </si>
  <si>
    <t>ERECTION</t>
  </si>
  <si>
    <t>ALIGNMENT</t>
  </si>
  <si>
    <t>BLASTING</t>
  </si>
  <si>
    <t>PAINTING</t>
  </si>
  <si>
    <t>PREV.</t>
  </si>
  <si>
    <t>TODAY</t>
  </si>
  <si>
    <t>CUMM.</t>
  </si>
  <si>
    <t>PRIMER</t>
  </si>
  <si>
    <t>MIO</t>
  </si>
  <si>
    <t>FINAL COAT</t>
  </si>
  <si>
    <t>103A - WNA  Storage Tank</t>
  </si>
  <si>
    <t>104A -Caustic, Sulphuric Storage</t>
  </si>
  <si>
    <t>104C -Ammonia Storage</t>
  </si>
  <si>
    <t xml:space="preserve">104E -SNA Storage </t>
  </si>
  <si>
    <t>105A/C - Air Compressor, Air Dryer</t>
  </si>
  <si>
    <t>105B - VAM Unit</t>
  </si>
  <si>
    <t xml:space="preserve">106C - TG Building </t>
  </si>
  <si>
    <t>108C - DM Plant</t>
  </si>
  <si>
    <t>108D - DM STORAGE</t>
  </si>
  <si>
    <t>109 - Cooling Tower with Pumps</t>
  </si>
  <si>
    <t>110 - Process Substation/DG ROOM</t>
  </si>
  <si>
    <t>TOTAL</t>
  </si>
  <si>
    <t>Description</t>
  </si>
  <si>
    <t>FABRICATION Current Manpower</t>
  </si>
  <si>
    <t>ERECTION 
Current Manpower</t>
  </si>
  <si>
    <t>Remarks :</t>
  </si>
  <si>
    <t>Fitter</t>
  </si>
  <si>
    <t>Welder</t>
  </si>
  <si>
    <t>Gas Cutter</t>
  </si>
  <si>
    <t>Grinder</t>
  </si>
  <si>
    <t>Driller</t>
  </si>
  <si>
    <t>Helper</t>
  </si>
  <si>
    <t>Rigger</t>
  </si>
  <si>
    <t>Tack welder</t>
  </si>
  <si>
    <t xml:space="preserve">Sandblasting </t>
  </si>
  <si>
    <t>Painting</t>
  </si>
  <si>
    <t>Foremen</t>
  </si>
  <si>
    <t xml:space="preserve">Total </t>
  </si>
  <si>
    <t>column above lintel in Panel Room</t>
  </si>
  <si>
    <t>Slab of DC</t>
  </si>
  <si>
    <t>Column above Slab of DC</t>
  </si>
  <si>
    <t>Sand Filling in Tank</t>
  </si>
  <si>
    <t>Grade Slab in Tank</t>
  </si>
  <si>
    <t>Compressor found.   RCC Final lift</t>
  </si>
  <si>
    <t xml:space="preserve">Dyke Wall </t>
  </si>
  <si>
    <t>IPS for Flooring</t>
  </si>
  <si>
    <t>Pump Foundation R.C.C. final Lift</t>
  </si>
  <si>
    <t>Pedestal</t>
  </si>
  <si>
    <t>Dyke Wall 2nd Lift</t>
  </si>
  <si>
    <t>Dyke Wall 1st Lift</t>
  </si>
  <si>
    <t>Ammonia Scrubber</t>
  </si>
  <si>
    <t>P.C.C. for Footing</t>
  </si>
  <si>
    <t>R.C.C. for Footing</t>
  </si>
  <si>
    <t xml:space="preserve">AMMONIA Scrubber </t>
  </si>
  <si>
    <t>107B - Raw Water Treatment Plant</t>
  </si>
  <si>
    <t>effluent pit PCC</t>
  </si>
  <si>
    <t>effluent pit Raft</t>
  </si>
  <si>
    <t>x</t>
  </si>
  <si>
    <t>y</t>
  </si>
  <si>
    <t>Filling  for grade slab</t>
  </si>
  <si>
    <t>AMMONIA tanks</t>
  </si>
  <si>
    <t>Window Fixing</t>
  </si>
  <si>
    <t>z</t>
  </si>
  <si>
    <t>Staircase</t>
  </si>
  <si>
    <t>Dyke Wall raft</t>
  </si>
  <si>
    <t>Parapet</t>
  </si>
  <si>
    <t>103E - WNA / CNA/SNA Tanker Loading Bay</t>
  </si>
  <si>
    <t>Floor P.C.C.</t>
  </si>
  <si>
    <t>w</t>
  </si>
  <si>
    <t>Transformer Beam</t>
  </si>
  <si>
    <t>Completed on 04.05.2018</t>
  </si>
  <si>
    <t>A1</t>
  </si>
  <si>
    <t>Brick Work</t>
  </si>
  <si>
    <t>Clarified Water Tank Slab</t>
  </si>
  <si>
    <t>Pump Foundation</t>
  </si>
  <si>
    <t>Grade Slab P.C.C.</t>
  </si>
  <si>
    <t>Completed on 1.1.18 of 1st Tank &amp; 2 nd tank on 08.05.2017</t>
  </si>
  <si>
    <t>foundation</t>
  </si>
  <si>
    <t xml:space="preserve">Drain </t>
  </si>
  <si>
    <t>J</t>
  </si>
  <si>
    <t xml:space="preserve">Soling </t>
  </si>
  <si>
    <t>Sqm</t>
  </si>
  <si>
    <t>B1</t>
  </si>
  <si>
    <t>Effluent pit wall</t>
  </si>
  <si>
    <t>Dyke Wall Raft</t>
  </si>
  <si>
    <t>Drain Raft</t>
  </si>
  <si>
    <t xml:space="preserve">                                                                 </t>
  </si>
  <si>
    <t>Control Room</t>
  </si>
  <si>
    <t>104C -Ammonia Compressor</t>
  </si>
  <si>
    <t>Sump Slab</t>
  </si>
  <si>
    <t>Drain Wall</t>
  </si>
  <si>
    <t xml:space="preserve">Grade Slab pcc </t>
  </si>
  <si>
    <t>Grade slab P.C.C. outside area</t>
  </si>
  <si>
    <t>X</t>
  </si>
  <si>
    <t>Transformer Floor &amp; Wall</t>
  </si>
  <si>
    <t>123-Ammonia Scrubber</t>
  </si>
  <si>
    <t>Y</t>
  </si>
  <si>
    <t>Transformer Curb Wall</t>
  </si>
  <si>
    <t>Soling</t>
  </si>
  <si>
    <t>Grade Slab R.C.C. outside area</t>
  </si>
  <si>
    <t>C1</t>
  </si>
  <si>
    <t>Plinth Protection</t>
  </si>
  <si>
    <t>Column 3rd Lift</t>
  </si>
  <si>
    <t>This month progress - June 2018</t>
  </si>
  <si>
    <t>Sleeper</t>
  </si>
  <si>
    <t>Column Outside area</t>
  </si>
  <si>
    <t>Column Final Lift</t>
  </si>
  <si>
    <t>CAN Flooring</t>
  </si>
  <si>
    <t>Beam at 2.9 mtr</t>
  </si>
  <si>
    <t>Grade Slab in transformer</t>
  </si>
  <si>
    <t>Transformer P.C.C.</t>
  </si>
  <si>
    <t>M</t>
  </si>
  <si>
    <t>I</t>
  </si>
  <si>
    <t>D.G. Foundation</t>
  </si>
  <si>
    <t>Grade Slab R.C.C.(M-20)</t>
  </si>
  <si>
    <t>09.06.2018</t>
  </si>
  <si>
    <t>outer side soling</t>
  </si>
  <si>
    <t>DATE: 19.06.2018</t>
  </si>
  <si>
    <t xml:space="preserve">PROGRESS : 018.06.2018 </t>
  </si>
  <si>
    <t>PROGRESS18.06.2018</t>
  </si>
  <si>
    <t>DATE: 18.06.2018</t>
  </si>
  <si>
    <t>DATE:19.06.2018</t>
  </si>
  <si>
    <t>PROGRESS : 18.06.2018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</si>
</sst>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8">
    <numFmt numFmtId="43" formatCode="_ * #,##0.00_ ;_ * \-#,##0.00_ ;_ * &quot;-&quot;??_ ;_ @_ "/>
    <numFmt numFmtId="164" formatCode="_(&quot;$&quot;* #,##0_);_(&quot;$&quot;* \(#,##0\);_(&quot;$&quot;* &quot;-&quot;_);_(@_)"/>
    <numFmt numFmtId="165" formatCode="_(&quot;$&quot;* #,##0.00_);_(&quot;$&quot;* \(#,##0.00\);_(&quot;$&quot;* &quot;-&quot;??_);_(@_)"/>
    <numFmt numFmtId="166" formatCode="_(* #,##0.00_);_(* \(#,##0.00\);_(* &quot;-&quot;??_);_(@_)"/>
    <numFmt numFmtId="167" formatCode="0.000"/>
    <numFmt numFmtId="168" formatCode="&quot;\&quot;#,##0;[Red]&quot;\&quot;\-#,##0"/>
    <numFmt numFmtId="169" formatCode="&quot;\&quot;#,##0.00;[Red]&quot;\&quot;\-#,##0.00"/>
    <numFmt numFmtId="170" formatCode="_-* #,##0_-;\-* #,##0_-;_-* &quot;-&quot;_-;_-@_-"/>
    <numFmt numFmtId="171" formatCode="_(* #,##0.000_);_(* \(#,##0.000\);_(* &quot;-&quot;??_);_(@_)"/>
    <numFmt numFmtId="172" formatCode="_ * #,##0.000_ ;_ * \-#,##0.000_ ;_ * &quot;-&quot;??_ ;_ @_ "/>
    <numFmt numFmtId="173" formatCode="0.0000"/>
    <numFmt numFmtId="174" formatCode="0.00_)"/>
    <numFmt numFmtId="175" formatCode="_-* #,##0.00_-;\-* #,##0.00_-;_-* &quot;-&quot;??_-;_-@_-"/>
    <numFmt numFmtId="176" formatCode="_-&quot;$&quot;* #,##0_-;\-&quot;$&quot;* #,##0_-;_-&quot;$&quot;* &quot;-&quot;_-;_-@_-"/>
    <numFmt numFmtId="177" formatCode="_-&quot;$&quot;* #,##0.00_-;\-&quot;$&quot;* #,##0.00_-;_-&quot;$&quot;* &quot;-&quot;??_-;_-@_-"/>
    <numFmt numFmtId="178" formatCode="0.0"/>
    <numFmt numFmtId="179" formatCode="_(* #,##0_);_(* \(#,##0\);_(* &quot;-&quot;??_);_(@_)"/>
    <numFmt numFmtId="180" formatCode="_(* #,##0.0_);_(* \(#,##0.0\);_(* &quot;-&quot;??_);_(@_)"/>
  </numFmts>
  <fonts count="4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  <font>
      <sz val="14"/>
      <name val="Terminal"/>
      <family val="3"/>
      <charset val="128"/>
    </font>
    <font>
      <sz val="10"/>
      <name val="Arial"/>
      <family val="2"/>
      <charset val="134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8"/>
      <name val="Arial"/>
      <family val="2"/>
      <charset val="134"/>
    </font>
    <font>
      <sz val="11"/>
      <color indexed="20"/>
      <name val="Calibri"/>
      <family val="2"/>
    </font>
    <font>
      <sz val="10"/>
      <name val="MS Sans Serif"/>
      <family val="2"/>
      <charset val="134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P-TIMES"/>
      <charset val="134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2"/>
      <name val="Arial"/>
      <family val="2"/>
      <charset val="134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b/>
      <sz val="14"/>
      <name val="HP-TIMES"/>
      <charset val="134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i/>
      <sz val="16"/>
      <name val="Helv"/>
      <charset val="134"/>
    </font>
    <font>
      <sz val="11"/>
      <color indexed="8"/>
      <name val="Calibri"/>
      <family val="2"/>
      <charset val="134"/>
    </font>
    <font>
      <sz val="10"/>
      <color indexed="8"/>
      <name val="Arial"/>
      <family val="2"/>
    </font>
    <font>
      <b/>
      <sz val="11"/>
      <color indexed="63"/>
      <name val="Calibri"/>
      <family val="2"/>
    </font>
    <font>
      <sz val="12"/>
      <name val="Univers (WN)"/>
      <charset val="134"/>
    </font>
    <font>
      <sz val="10"/>
      <name val="Helv"/>
      <charset val="204"/>
    </font>
    <font>
      <b/>
      <sz val="11"/>
      <name val="Times New Roman"/>
      <family val="1"/>
      <charset val="134"/>
    </font>
    <font>
      <sz val="24"/>
      <color indexed="13"/>
      <name val="Helv"/>
      <charset val="134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ＭＳ ゴシック"/>
      <family val="3"/>
      <charset val="128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2"/>
      <color theme="1"/>
      <name val="Calibri"/>
      <family val="2"/>
      <scheme val="minor"/>
    </font>
    <font>
      <sz val="16"/>
      <color rgb="FF000000"/>
      <name val="Calibri"/>
      <family val="2"/>
    </font>
    <font>
      <sz val="12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rgb="FF000000"/>
      <name val="Calibri"/>
      <family val="2"/>
    </font>
    <font>
      <b/>
      <sz val="12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0"/>
      <color rgb="FF222222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12"/>
        <bgColor indexed="64"/>
      </patternFill>
    </fill>
    <fill>
      <patternFill patternType="solid">
        <fgColor indexed="9"/>
        <bgColor indexed="1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1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/>
      <right style="hair">
        <color indexed="64"/>
      </right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776">
    <xf numFmtId="0" fontId="0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8" fontId="3" fillId="0" borderId="0" applyFont="0" applyFill="0" applyBorder="0" applyAlignment="0" applyProtection="0">
      <alignment vertical="center"/>
    </xf>
    <xf numFmtId="169" fontId="3" fillId="0" borderId="0" applyFont="0" applyFill="0" applyBorder="0" applyAlignment="0" applyProtection="0">
      <alignment vertical="center"/>
    </xf>
    <xf numFmtId="40" fontId="3" fillId="0" borderId="0" applyFont="0" applyFill="0" applyBorder="0" applyAlignment="0" applyProtection="0">
      <alignment vertical="center"/>
    </xf>
    <xf numFmtId="38" fontId="3" fillId="0" borderId="0" applyFont="0" applyFill="0" applyBorder="0" applyAlignment="0" applyProtection="0">
      <alignment vertical="center"/>
    </xf>
    <xf numFmtId="170" fontId="3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9" borderId="0" applyNumberFormat="0" applyBorder="0" applyAlignment="0" applyProtection="0"/>
    <xf numFmtId="0" fontId="6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20" borderId="0" applyNumberFormat="0" applyBorder="0" applyAlignment="0" applyProtection="0"/>
    <xf numFmtId="0" fontId="8" fillId="0" borderId="0" applyNumberFormat="0" applyAlignment="0">
      <alignment vertical="center"/>
    </xf>
    <xf numFmtId="0" fontId="9" fillId="4" borderId="0" applyNumberFormat="0" applyBorder="0" applyAlignment="0" applyProtection="0"/>
    <xf numFmtId="38" fontId="10" fillId="0" borderId="0" applyFill="0" applyBorder="0" applyAlignment="0" applyProtection="0">
      <alignment vertical="center"/>
    </xf>
    <xf numFmtId="0" fontId="11" fillId="21" borderId="3" applyNumberFormat="0" applyAlignment="0" applyProtection="0"/>
    <xf numFmtId="0" fontId="12" fillId="22" borderId="4" applyNumberFormat="0" applyAlignment="0" applyProtection="0"/>
    <xf numFmtId="165" fontId="3" fillId="0" borderId="0" applyFont="0" applyFill="0" applyBorder="0" applyAlignment="0" applyProtection="0">
      <alignment vertical="center"/>
    </xf>
    <xf numFmtId="165" fontId="3" fillId="0" borderId="0" applyFont="0" applyFill="0" applyBorder="0" applyAlignment="0" applyProtection="0">
      <alignment vertical="center"/>
    </xf>
    <xf numFmtId="165" fontId="3" fillId="0" borderId="0" applyFont="0" applyFill="0" applyBorder="0" applyAlignment="0" applyProtection="0">
      <alignment vertical="center"/>
    </xf>
    <xf numFmtId="171" fontId="3" fillId="0" borderId="0" applyFont="0" applyFill="0" applyBorder="0" applyAlignment="0" applyProtection="0">
      <alignment vertical="center"/>
    </xf>
    <xf numFmtId="171" fontId="3" fillId="0" borderId="0" applyFont="0" applyFill="0" applyBorder="0" applyAlignment="0" applyProtection="0">
      <alignment vertical="center"/>
    </xf>
    <xf numFmtId="167" fontId="3" fillId="0" borderId="0" applyFont="0" applyFill="0" applyBorder="0" applyAlignment="0" applyProtection="0">
      <alignment vertical="center"/>
    </xf>
    <xf numFmtId="167" fontId="3" fillId="0" borderId="0" applyFont="0" applyFill="0" applyBorder="0" applyAlignment="0" applyProtection="0">
      <alignment vertical="center"/>
    </xf>
    <xf numFmtId="167" fontId="3" fillId="0" borderId="0" applyFont="0" applyFill="0" applyBorder="0" applyAlignment="0" applyProtection="0">
      <alignment vertical="center"/>
    </xf>
    <xf numFmtId="171" fontId="3" fillId="0" borderId="0" applyFont="0" applyFill="0" applyBorder="0" applyAlignment="0" applyProtection="0">
      <alignment vertical="center"/>
    </xf>
    <xf numFmtId="171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71" fontId="3" fillId="0" borderId="0" applyFont="0" applyFill="0" applyBorder="0" applyAlignment="0" applyProtection="0">
      <alignment vertical="center"/>
    </xf>
    <xf numFmtId="171" fontId="3" fillId="0" borderId="0" applyFont="0" applyFill="0" applyBorder="0" applyAlignment="0" applyProtection="0">
      <alignment vertical="center"/>
    </xf>
    <xf numFmtId="171" fontId="3" fillId="0" borderId="0" applyFont="0" applyFill="0" applyBorder="0" applyAlignment="0" applyProtection="0">
      <alignment vertical="center"/>
    </xf>
    <xf numFmtId="171" fontId="3" fillId="0" borderId="0" applyFont="0" applyFill="0" applyBorder="0" applyAlignment="0" applyProtection="0">
      <alignment vertical="center"/>
    </xf>
    <xf numFmtId="171" fontId="3" fillId="0" borderId="0" applyFont="0" applyFill="0" applyBorder="0" applyAlignment="0" applyProtection="0">
      <alignment vertical="center"/>
    </xf>
    <xf numFmtId="171" fontId="3" fillId="0" borderId="0" applyFont="0" applyFill="0" applyBorder="0" applyAlignment="0" applyProtection="0">
      <alignment vertical="center"/>
    </xf>
    <xf numFmtId="165" fontId="3" fillId="0" borderId="0" applyFont="0" applyFill="0" applyBorder="0" applyAlignment="0" applyProtection="0">
      <alignment vertical="center"/>
    </xf>
    <xf numFmtId="165" fontId="3" fillId="0" borderId="0" applyFont="0" applyFill="0" applyBorder="0" applyAlignment="0" applyProtection="0">
      <alignment vertical="center"/>
    </xf>
    <xf numFmtId="165" fontId="3" fillId="0" borderId="0" applyFont="0" applyFill="0" applyBorder="0" applyAlignment="0" applyProtection="0">
      <alignment vertical="center"/>
    </xf>
    <xf numFmtId="165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>
      <alignment vertical="center"/>
    </xf>
    <xf numFmtId="170" fontId="3" fillId="0" borderId="0" applyFont="0" applyFill="0" applyBorder="0" applyAlignment="0" applyProtection="0"/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5" fontId="3" fillId="0" borderId="0" applyFont="0" applyFill="0" applyBorder="0" applyAlignment="0" applyProtection="0">
      <alignment vertical="center"/>
    </xf>
    <xf numFmtId="165" fontId="3" fillId="0" borderId="0" applyFont="0" applyFill="0" applyBorder="0" applyAlignment="0" applyProtection="0">
      <alignment vertical="center"/>
    </xf>
    <xf numFmtId="165" fontId="3" fillId="0" borderId="0" applyFont="0" applyFill="0" applyBorder="0" applyAlignment="0" applyProtection="0">
      <alignment vertical="center"/>
    </xf>
    <xf numFmtId="165" fontId="3" fillId="0" borderId="0" applyFont="0" applyFill="0" applyBorder="0" applyAlignment="0" applyProtection="0">
      <alignment vertical="center"/>
    </xf>
    <xf numFmtId="165" fontId="3" fillId="0" borderId="0" applyFont="0" applyFill="0" applyBorder="0" applyAlignment="0" applyProtection="0">
      <alignment vertical="center"/>
    </xf>
    <xf numFmtId="165" fontId="3" fillId="0" borderId="0" applyFont="0" applyFill="0" applyBorder="0" applyAlignment="0" applyProtection="0">
      <alignment vertical="center"/>
    </xf>
    <xf numFmtId="165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3" fillId="0" borderId="0" applyFont="0" applyFill="0" applyBorder="0" applyAlignment="0" applyProtection="0">
      <alignment vertical="center"/>
    </xf>
    <xf numFmtId="165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/>
    <xf numFmtId="165" fontId="3" fillId="0" borderId="0" applyFont="0" applyFill="0" applyBorder="0" applyAlignment="0" applyProtection="0">
      <alignment vertical="center"/>
    </xf>
    <xf numFmtId="165" fontId="3" fillId="0" borderId="0" applyFont="0" applyFill="0" applyBorder="0" applyAlignment="0" applyProtection="0">
      <alignment vertical="center"/>
    </xf>
    <xf numFmtId="165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64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65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1" fontId="3" fillId="0" borderId="0" applyFont="0" applyFill="0" applyBorder="0" applyAlignment="0" applyProtection="0">
      <alignment vertical="center"/>
    </xf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1" fontId="3" fillId="0" borderId="0" applyFont="0" applyFill="0" applyBorder="0" applyAlignment="0" applyProtection="0">
      <alignment vertical="center"/>
    </xf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65" fontId="3" fillId="0" borderId="0" applyFont="0" applyFill="0" applyBorder="0" applyAlignment="0" applyProtection="0">
      <alignment vertical="center"/>
    </xf>
    <xf numFmtId="173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13" fillId="0" borderId="5">
      <alignment vertical="center"/>
    </xf>
    <xf numFmtId="0" fontId="6" fillId="0" borderId="0"/>
    <xf numFmtId="0" fontId="14" fillId="0" borderId="0" applyNumberFormat="0" applyFill="0" applyBorder="0" applyAlignment="0" applyProtection="0"/>
    <xf numFmtId="0" fontId="15" fillId="5" borderId="0" applyNumberFormat="0" applyBorder="0" applyAlignment="0" applyProtection="0"/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6" fillId="0" borderId="6" applyNumberFormat="0" applyAlignment="0" applyProtection="0">
      <alignment horizontal="left" vertical="center"/>
    </xf>
    <xf numFmtId="0" fontId="16" fillId="0" borderId="2">
      <alignment horizontal="left" vertical="center"/>
    </xf>
    <xf numFmtId="0" fontId="17" fillId="0" borderId="7" applyNumberFormat="0" applyFill="0" applyAlignment="0" applyProtection="0"/>
    <xf numFmtId="0" fontId="18" fillId="0" borderId="8" applyNumberFormat="0" applyFill="0" applyAlignment="0" applyProtection="0"/>
    <xf numFmtId="0" fontId="19" fillId="0" borderId="9" applyNumberFormat="0" applyFill="0" applyAlignment="0" applyProtection="0"/>
    <xf numFmtId="0" fontId="19" fillId="0" borderId="0" applyNumberFormat="0" applyFill="0" applyBorder="0" applyAlignment="0" applyProtection="0"/>
    <xf numFmtId="0" fontId="8" fillId="24" borderId="1" applyNumberFormat="0" applyBorder="0" applyAlignment="0" applyProtection="0">
      <alignment vertical="center"/>
    </xf>
    <xf numFmtId="0" fontId="8" fillId="24" borderId="1" applyNumberFormat="0" applyBorder="0" applyAlignment="0" applyProtection="0">
      <alignment vertical="center"/>
    </xf>
    <xf numFmtId="0" fontId="20" fillId="8" borderId="3" applyNumberFormat="0" applyAlignment="0" applyProtection="0"/>
    <xf numFmtId="0" fontId="21" fillId="2" borderId="5">
      <alignment vertical="center"/>
    </xf>
    <xf numFmtId="0" fontId="22" fillId="0" borderId="10" applyNumberFormat="0" applyFill="0" applyAlignment="0" applyProtection="0"/>
    <xf numFmtId="0" fontId="3" fillId="25" borderId="11" applyNumberFormat="0" applyFont="0" applyBorder="0" applyAlignment="0">
      <alignment horizontal="center" vertical="center"/>
    </xf>
    <xf numFmtId="0" fontId="23" fillId="26" borderId="0" applyNumberFormat="0" applyBorder="0" applyAlignment="0" applyProtection="0"/>
    <xf numFmtId="174" fontId="24" fillId="0" borderId="0">
      <alignment vertical="center"/>
    </xf>
    <xf numFmtId="0" fontId="3" fillId="0" borderId="0"/>
    <xf numFmtId="0" fontId="3" fillId="0" borderId="0"/>
    <xf numFmtId="0" fontId="1" fillId="0" borderId="0"/>
    <xf numFmtId="0" fontId="1" fillId="0" borderId="0"/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1" fillId="0" borderId="0"/>
    <xf numFmtId="0" fontId="2" fillId="0" borderId="0"/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" fillId="0" borderId="0">
      <alignment vertical="center"/>
    </xf>
    <xf numFmtId="0" fontId="2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25" fillId="0" borderId="0">
      <alignment vertical="center"/>
    </xf>
    <xf numFmtId="0" fontId="3" fillId="0" borderId="0"/>
    <xf numFmtId="0" fontId="3" fillId="0" borderId="0"/>
    <xf numFmtId="0" fontId="5" fillId="0" borderId="0">
      <alignment vertical="center"/>
    </xf>
    <xf numFmtId="0" fontId="26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1" fillId="0" borderId="0"/>
    <xf numFmtId="0" fontId="1" fillId="0" borderId="0"/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1" fillId="0" borderId="0"/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1" fillId="0" borderId="0"/>
    <xf numFmtId="0" fontId="25" fillId="0" borderId="0">
      <alignment vertical="center"/>
    </xf>
    <xf numFmtId="0" fontId="25" fillId="0" borderId="0">
      <alignment vertical="center"/>
    </xf>
    <xf numFmtId="0" fontId="1" fillId="0" borderId="0"/>
    <xf numFmtId="0" fontId="25" fillId="0" borderId="0">
      <alignment vertical="center"/>
    </xf>
    <xf numFmtId="0" fontId="25" fillId="0" borderId="0">
      <alignment vertical="center"/>
    </xf>
    <xf numFmtId="0" fontId="1" fillId="0" borderId="0"/>
    <xf numFmtId="0" fontId="1" fillId="0" borderId="0"/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5" fillId="0" borderId="0">
      <alignment vertical="center"/>
    </xf>
    <xf numFmtId="0" fontId="25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27" borderId="12" applyNumberFormat="0" applyFont="0" applyAlignment="0" applyProtection="0"/>
    <xf numFmtId="0" fontId="27" fillId="21" borderId="13" applyNumberFormat="0" applyAlignment="0" applyProtection="0"/>
    <xf numFmtId="10" fontId="3" fillId="0" borderId="0" applyFont="0" applyFill="0" applyBorder="0" applyAlignment="0" applyProtection="0">
      <alignment vertical="center"/>
    </xf>
    <xf numFmtId="10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3" fillId="0" borderId="0">
      <alignment vertical="center"/>
    </xf>
    <xf numFmtId="0" fontId="28" fillId="0" borderId="0">
      <alignment vertical="center"/>
    </xf>
    <xf numFmtId="0" fontId="29" fillId="0" borderId="0">
      <alignment vertical="center"/>
    </xf>
    <xf numFmtId="0" fontId="13" fillId="0" borderId="5">
      <alignment vertical="center"/>
    </xf>
    <xf numFmtId="40" fontId="30" fillId="0" borderId="0">
      <alignment vertical="center"/>
    </xf>
    <xf numFmtId="0" fontId="31" fillId="28" borderId="0">
      <alignment vertical="center"/>
    </xf>
    <xf numFmtId="0" fontId="32" fillId="0" borderId="0" applyNumberFormat="0" applyFill="0" applyBorder="0" applyAlignment="0" applyProtection="0"/>
    <xf numFmtId="0" fontId="33" fillId="0" borderId="14" applyNumberFormat="0" applyFill="0" applyAlignment="0" applyProtection="0"/>
    <xf numFmtId="0" fontId="21" fillId="0" borderId="15">
      <alignment vertical="center"/>
    </xf>
    <xf numFmtId="0" fontId="21" fillId="0" borderId="5">
      <alignment vertical="center"/>
    </xf>
    <xf numFmtId="170" fontId="3" fillId="0" borderId="0" applyFont="0" applyFill="0" applyBorder="0" applyAlignment="0" applyProtection="0">
      <alignment vertical="center"/>
    </xf>
    <xf numFmtId="175" fontId="3" fillId="0" borderId="0" applyFont="0" applyFill="0" applyBorder="0" applyAlignment="0" applyProtection="0">
      <alignment vertical="center"/>
    </xf>
    <xf numFmtId="0" fontId="3" fillId="29" borderId="16" applyNumberFormat="0" applyFont="0" applyBorder="0" applyAlignment="0">
      <alignment vertical="center"/>
      <protection locked="0"/>
    </xf>
    <xf numFmtId="176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0" fontId="34" fillId="0" borderId="0" applyNumberFormat="0" applyFill="0" applyBorder="0" applyAlignment="0" applyProtection="0"/>
    <xf numFmtId="40" fontId="3" fillId="0" borderId="0" applyFont="0" applyFill="0" applyBorder="0" applyAlignment="0" applyProtection="0">
      <alignment vertical="center"/>
    </xf>
    <xf numFmtId="38" fontId="3" fillId="0" borderId="0" applyFont="0" applyFill="0" applyBorder="0" applyAlignment="0" applyProtection="0">
      <alignment vertical="center"/>
    </xf>
    <xf numFmtId="0" fontId="35" fillId="0" borderId="0">
      <alignment vertical="center"/>
    </xf>
    <xf numFmtId="169" fontId="3" fillId="0" borderId="0" applyFont="0" applyFill="0" applyBorder="0" applyAlignment="0" applyProtection="0">
      <alignment vertical="center"/>
    </xf>
    <xf numFmtId="168" fontId="3" fillId="0" borderId="0" applyFont="0" applyFill="0" applyBorder="0" applyAlignment="0" applyProtection="0">
      <alignment vertical="center"/>
    </xf>
    <xf numFmtId="169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8" fontId="3" fillId="0" borderId="0" applyFont="0" applyFill="0" applyBorder="0" applyAlignment="0" applyProtection="0"/>
    <xf numFmtId="178" fontId="3" fillId="0" borderId="0" applyFont="0" applyFill="0" applyBorder="0" applyAlignment="0" applyProtection="0"/>
    <xf numFmtId="178" fontId="3" fillId="0" borderId="0" applyFont="0" applyFill="0" applyBorder="0" applyAlignment="0" applyProtection="0"/>
    <xf numFmtId="178" fontId="3" fillId="0" borderId="0" applyFont="0" applyFill="0" applyBorder="0" applyAlignment="0" applyProtection="0"/>
    <xf numFmtId="178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36" fillId="0" borderId="0" applyFont="0" applyFill="0" applyBorder="0" applyAlignment="0" applyProtection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1" fillId="21" borderId="26" applyNumberFormat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/>
    <xf numFmtId="0" fontId="13" fillId="0" borderId="27">
      <alignment vertical="center"/>
    </xf>
    <xf numFmtId="0" fontId="8" fillId="24" borderId="25" applyNumberFormat="0" applyBorder="0" applyAlignment="0" applyProtection="0">
      <alignment vertical="center"/>
    </xf>
    <xf numFmtId="0" fontId="8" fillId="24" borderId="25" applyNumberFormat="0" applyBorder="0" applyAlignment="0" applyProtection="0">
      <alignment vertical="center"/>
    </xf>
    <xf numFmtId="0" fontId="20" fillId="8" borderId="26" applyNumberFormat="0" applyAlignment="0" applyProtection="0"/>
    <xf numFmtId="0" fontId="21" fillId="2" borderId="27">
      <alignment vertical="center"/>
    </xf>
    <xf numFmtId="0" fontId="3" fillId="27" borderId="28" applyNumberFormat="0" applyFont="0" applyAlignment="0" applyProtection="0"/>
    <xf numFmtId="0" fontId="27" fillId="21" borderId="29" applyNumberFormat="0" applyAlignment="0" applyProtection="0"/>
    <xf numFmtId="0" fontId="13" fillId="0" borderId="27">
      <alignment vertical="center"/>
    </xf>
    <xf numFmtId="0" fontId="33" fillId="0" borderId="30" applyNumberFormat="0" applyFill="0" applyAlignment="0" applyProtection="0"/>
    <xf numFmtId="0" fontId="21" fillId="0" borderId="27">
      <alignment vertical="center"/>
    </xf>
    <xf numFmtId="0" fontId="3" fillId="29" borderId="31" applyNumberFormat="0" applyFont="0" applyBorder="0" applyAlignment="0">
      <alignment vertical="center"/>
      <protection locked="0"/>
    </xf>
    <xf numFmtId="43" fontId="3" fillId="0" borderId="0" applyFont="0" applyFill="0" applyBorder="0" applyAlignment="0" applyProtection="0"/>
    <xf numFmtId="0" fontId="46" fillId="0" borderId="0" applyNumberFormat="0" applyFill="0" applyBorder="0" applyAlignment="0" applyProtection="0"/>
  </cellStyleXfs>
  <cellXfs count="759">
    <xf numFmtId="0" fontId="0" fillId="0" borderId="0" xfId="0"/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right"/>
    </xf>
    <xf numFmtId="0" fontId="0" fillId="30" borderId="1" xfId="0" applyFill="1" applyBorder="1" applyAlignment="1">
      <alignment horizontal="center"/>
    </xf>
    <xf numFmtId="0" fontId="0" fillId="30" borderId="1" xfId="0" applyFill="1" applyBorder="1"/>
    <xf numFmtId="0" fontId="0" fillId="0" borderId="17" xfId="0" applyBorder="1"/>
    <xf numFmtId="0" fontId="0" fillId="0" borderId="17" xfId="0" applyBorder="1" applyAlignment="1">
      <alignment horizontal="center"/>
    </xf>
    <xf numFmtId="0" fontId="0" fillId="0" borderId="0" xfId="0" applyFill="1" applyBorder="1" applyAlignmen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right"/>
    </xf>
    <xf numFmtId="2" fontId="0" fillId="0" borderId="1" xfId="0" applyNumberFormat="1" applyBorder="1" applyAlignment="1">
      <alignment horizontal="center"/>
    </xf>
    <xf numFmtId="166" fontId="0" fillId="0" borderId="1" xfId="3726" applyFont="1" applyBorder="1" applyAlignment="1">
      <alignment horizontal="center"/>
    </xf>
    <xf numFmtId="0" fontId="0" fillId="30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30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30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30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/>
    <xf numFmtId="0" fontId="0" fillId="30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/>
    </xf>
    <xf numFmtId="166" fontId="0" fillId="0" borderId="0" xfId="3726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/>
    </xf>
    <xf numFmtId="0" fontId="0" fillId="30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30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30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167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/>
    <xf numFmtId="0" fontId="0" fillId="0" borderId="22" xfId="0" applyBorder="1" applyAlignment="1">
      <alignment horizontal="center"/>
    </xf>
    <xf numFmtId="0" fontId="0" fillId="30" borderId="22" xfId="0" applyFill="1" applyBorder="1" applyAlignment="1">
      <alignment horizontal="center"/>
    </xf>
    <xf numFmtId="0" fontId="0" fillId="0" borderId="22" xfId="0" applyBorder="1"/>
    <xf numFmtId="0" fontId="0" fillId="0" borderId="22" xfId="0" applyFill="1" applyBorder="1" applyAlignment="1">
      <alignment horizontal="center"/>
    </xf>
    <xf numFmtId="0" fontId="37" fillId="32" borderId="22" xfId="0" applyFont="1" applyFill="1" applyBorder="1" applyAlignment="1">
      <alignment horizontal="center" vertical="center" wrapText="1"/>
    </xf>
    <xf numFmtId="0" fontId="37" fillId="0" borderId="22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2" xfId="0" applyFill="1" applyBorder="1" applyAlignment="1">
      <alignment horizontal="right"/>
    </xf>
    <xf numFmtId="0" fontId="0" fillId="0" borderId="22" xfId="0" applyFill="1" applyBorder="1"/>
    <xf numFmtId="0" fontId="0" fillId="0" borderId="1" xfId="0" applyBorder="1" applyAlignment="1">
      <alignment horizontal="center"/>
    </xf>
    <xf numFmtId="166" fontId="0" fillId="0" borderId="22" xfId="3726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2" xfId="0" applyBorder="1" applyAlignment="1">
      <alignment horizontal="right"/>
    </xf>
    <xf numFmtId="0" fontId="0" fillId="0" borderId="24" xfId="0" applyBorder="1" applyAlignment="1">
      <alignment horizontal="right"/>
    </xf>
    <xf numFmtId="0" fontId="0" fillId="0" borderId="24" xfId="0" applyBorder="1"/>
    <xf numFmtId="0" fontId="0" fillId="0" borderId="24" xfId="0" applyBorder="1" applyAlignment="1">
      <alignment horizontal="center"/>
    </xf>
    <xf numFmtId="2" fontId="0" fillId="30" borderId="22" xfId="0" applyNumberFormat="1" applyFill="1" applyBorder="1" applyAlignment="1">
      <alignment horizontal="center"/>
    </xf>
    <xf numFmtId="2" fontId="0" fillId="0" borderId="22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24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78" fontId="0" fillId="0" borderId="1" xfId="0" applyNumberFormat="1" applyBorder="1" applyAlignment="1">
      <alignment horizontal="center"/>
    </xf>
    <xf numFmtId="0" fontId="0" fillId="0" borderId="25" xfId="0" applyBorder="1" applyAlignment="1">
      <alignment horizontal="right"/>
    </xf>
    <xf numFmtId="0" fontId="0" fillId="0" borderId="25" xfId="0" applyBorder="1"/>
    <xf numFmtId="0" fontId="0" fillId="0" borderId="25" xfId="0" applyBorder="1" applyAlignment="1">
      <alignment horizontal="center"/>
    </xf>
    <xf numFmtId="166" fontId="0" fillId="0" borderId="25" xfId="3726" applyFont="1" applyBorder="1" applyAlignment="1">
      <alignment horizontal="center"/>
    </xf>
    <xf numFmtId="0" fontId="0" fillId="0" borderId="25" xfId="0" applyBorder="1" applyAlignment="1">
      <alignment horizontal="center"/>
    </xf>
    <xf numFmtId="166" fontId="0" fillId="0" borderId="1" xfId="3726" applyFont="1" applyBorder="1" applyAlignment="1"/>
    <xf numFmtId="2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2" xfId="0" applyBorder="1" applyAlignment="1">
      <alignment horizontal="right"/>
    </xf>
    <xf numFmtId="0" fontId="0" fillId="0" borderId="32" xfId="0" applyBorder="1"/>
    <xf numFmtId="0" fontId="0" fillId="0" borderId="32" xfId="0" applyBorder="1" applyAlignment="1">
      <alignment horizontal="center"/>
    </xf>
    <xf numFmtId="2" fontId="0" fillId="0" borderId="32" xfId="0" applyNumberFormat="1" applyBorder="1" applyAlignment="1">
      <alignment horizontal="center"/>
    </xf>
    <xf numFmtId="166" fontId="0" fillId="0" borderId="32" xfId="3726" applyFont="1" applyBorder="1" applyAlignment="1">
      <alignment horizontal="center"/>
    </xf>
    <xf numFmtId="1" fontId="0" fillId="0" borderId="32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3" xfId="0" applyBorder="1" applyAlignment="1">
      <alignment horizontal="right"/>
    </xf>
    <xf numFmtId="0" fontId="0" fillId="0" borderId="33" xfId="0" applyBorder="1"/>
    <xf numFmtId="0" fontId="0" fillId="0" borderId="33" xfId="0" applyBorder="1" applyAlignment="1">
      <alignment horizontal="center"/>
    </xf>
    <xf numFmtId="179" fontId="0" fillId="0" borderId="33" xfId="3726" applyNumberFormat="1" applyFont="1" applyBorder="1" applyAlignment="1">
      <alignment horizontal="center"/>
    </xf>
    <xf numFmtId="166" fontId="0" fillId="0" borderId="33" xfId="3726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4" xfId="0" applyBorder="1" applyAlignment="1">
      <alignment horizontal="right"/>
    </xf>
    <xf numFmtId="0" fontId="0" fillId="0" borderId="34" xfId="0" applyBorder="1"/>
    <xf numFmtId="0" fontId="0" fillId="0" borderId="34" xfId="0" applyBorder="1" applyAlignment="1">
      <alignment horizontal="center"/>
    </xf>
    <xf numFmtId="1" fontId="0" fillId="0" borderId="34" xfId="0" applyNumberFormat="1" applyBorder="1" applyAlignment="1">
      <alignment horizontal="center"/>
    </xf>
    <xf numFmtId="2" fontId="0" fillId="0" borderId="34" xfId="0" applyNumberFormat="1" applyBorder="1" applyAlignment="1">
      <alignment horizontal="center"/>
    </xf>
    <xf numFmtId="166" fontId="0" fillId="0" borderId="34" xfId="3726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179" fontId="0" fillId="0" borderId="1" xfId="3726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6" xfId="0" applyBorder="1" applyAlignment="1">
      <alignment horizontal="right"/>
    </xf>
    <xf numFmtId="0" fontId="0" fillId="0" borderId="36" xfId="0" applyBorder="1"/>
    <xf numFmtId="0" fontId="0" fillId="0" borderId="36" xfId="0" applyBorder="1" applyAlignment="1">
      <alignment horizontal="center"/>
    </xf>
    <xf numFmtId="1" fontId="0" fillId="0" borderId="36" xfId="0" applyNumberFormat="1" applyBorder="1" applyAlignment="1">
      <alignment horizontal="center"/>
    </xf>
    <xf numFmtId="2" fontId="0" fillId="0" borderId="36" xfId="0" applyNumberFormat="1" applyBorder="1" applyAlignment="1">
      <alignment horizontal="center"/>
    </xf>
    <xf numFmtId="166" fontId="0" fillId="0" borderId="36" xfId="3726" applyFont="1" applyBorder="1" applyAlignment="1">
      <alignment horizontal="center"/>
    </xf>
    <xf numFmtId="0" fontId="0" fillId="0" borderId="36" xfId="0" applyFill="1" applyBorder="1" applyAlignment="1">
      <alignment horizontal="right"/>
    </xf>
    <xf numFmtId="0" fontId="0" fillId="0" borderId="36" xfId="0" applyFill="1" applyBorder="1"/>
    <xf numFmtId="0" fontId="0" fillId="0" borderId="1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6" xfId="0" applyBorder="1" applyAlignment="1"/>
    <xf numFmtId="0" fontId="0" fillId="30" borderId="36" xfId="0" applyFill="1" applyBorder="1" applyAlignment="1">
      <alignment horizontal="center"/>
    </xf>
    <xf numFmtId="0" fontId="0" fillId="30" borderId="36" xfId="0" applyFill="1" applyBorder="1" applyAlignment="1"/>
    <xf numFmtId="0" fontId="0" fillId="0" borderId="36" xfId="0" applyBorder="1" applyAlignment="1">
      <alignment horizontal="center" vertical="center" wrapText="1"/>
    </xf>
    <xf numFmtId="0" fontId="0" fillId="0" borderId="37" xfId="0" applyBorder="1" applyAlignment="1">
      <alignment horizontal="right"/>
    </xf>
    <xf numFmtId="0" fontId="0" fillId="0" borderId="37" xfId="0" applyBorder="1" applyAlignment="1">
      <alignment horizontal="center"/>
    </xf>
    <xf numFmtId="179" fontId="0" fillId="0" borderId="37" xfId="3726" applyNumberFormat="1" applyFont="1" applyBorder="1" applyAlignment="1">
      <alignment horizontal="center"/>
    </xf>
    <xf numFmtId="166" fontId="0" fillId="0" borderId="37" xfId="3726" applyFont="1" applyBorder="1" applyAlignment="1">
      <alignment horizontal="center"/>
    </xf>
    <xf numFmtId="0" fontId="0" fillId="0" borderId="36" xfId="0" applyBorder="1" applyAlignment="1">
      <alignment horizontal="center"/>
    </xf>
    <xf numFmtId="166" fontId="38" fillId="0" borderId="1" xfId="3726" applyFont="1" applyBorder="1" applyAlignment="1"/>
    <xf numFmtId="0" fontId="0" fillId="0" borderId="33" xfId="0" applyBorder="1" applyAlignment="1"/>
    <xf numFmtId="0" fontId="0" fillId="0" borderId="38" xfId="0" applyFill="1" applyBorder="1" applyAlignment="1">
      <alignment horizontal="right"/>
    </xf>
    <xf numFmtId="0" fontId="0" fillId="0" borderId="38" xfId="0" applyFill="1" applyBorder="1"/>
    <xf numFmtId="0" fontId="0" fillId="0" borderId="38" xfId="0" applyBorder="1" applyAlignment="1">
      <alignment horizontal="center"/>
    </xf>
    <xf numFmtId="166" fontId="0" fillId="0" borderId="38" xfId="3726" applyFont="1" applyBorder="1" applyAlignment="1">
      <alignment horizontal="center"/>
    </xf>
    <xf numFmtId="0" fontId="0" fillId="0" borderId="38" xfId="0" applyFill="1" applyBorder="1" applyAlignment="1">
      <alignment horizontal="center"/>
    </xf>
    <xf numFmtId="0" fontId="0" fillId="0" borderId="38" xfId="0" applyBorder="1"/>
    <xf numFmtId="0" fontId="0" fillId="0" borderId="38" xfId="0" applyBorder="1" applyAlignment="1">
      <alignment horizontal="right"/>
    </xf>
    <xf numFmtId="0" fontId="0" fillId="0" borderId="39" xfId="0" applyBorder="1" applyAlignment="1">
      <alignment horizontal="right"/>
    </xf>
    <xf numFmtId="0" fontId="0" fillId="0" borderId="39" xfId="0" applyBorder="1"/>
    <xf numFmtId="0" fontId="0" fillId="0" borderId="39" xfId="0" applyBorder="1" applyAlignment="1">
      <alignment horizontal="center"/>
    </xf>
    <xf numFmtId="166" fontId="0" fillId="0" borderId="39" xfId="3726" applyFont="1" applyBorder="1" applyAlignment="1">
      <alignment horizontal="center"/>
    </xf>
    <xf numFmtId="0" fontId="0" fillId="0" borderId="39" xfId="0" applyFill="1" applyBorder="1" applyAlignment="1">
      <alignment horizontal="center"/>
    </xf>
    <xf numFmtId="0" fontId="0" fillId="0" borderId="40" xfId="0" applyFill="1" applyBorder="1" applyAlignment="1">
      <alignment horizontal="right"/>
    </xf>
    <xf numFmtId="0" fontId="0" fillId="0" borderId="40" xfId="0" applyFill="1" applyBorder="1"/>
    <xf numFmtId="0" fontId="0" fillId="0" borderId="40" xfId="0" applyFill="1" applyBorder="1" applyAlignment="1">
      <alignment horizontal="center"/>
    </xf>
    <xf numFmtId="166" fontId="0" fillId="0" borderId="40" xfId="3726" applyFont="1" applyBorder="1" applyAlignment="1">
      <alignment horizontal="center"/>
    </xf>
    <xf numFmtId="0" fontId="0" fillId="0" borderId="40" xfId="0" applyBorder="1"/>
    <xf numFmtId="0" fontId="0" fillId="0" borderId="40" xfId="0" applyBorder="1" applyAlignment="1">
      <alignment horizontal="center"/>
    </xf>
    <xf numFmtId="0" fontId="0" fillId="0" borderId="41" xfId="0" applyBorder="1" applyAlignment="1">
      <alignment horizontal="right"/>
    </xf>
    <xf numFmtId="0" fontId="0" fillId="0" borderId="41" xfId="0" applyBorder="1"/>
    <xf numFmtId="0" fontId="0" fillId="0" borderId="41" xfId="0" applyFill="1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2" xfId="0" applyBorder="1" applyAlignment="1">
      <alignment horizontal="right"/>
    </xf>
    <xf numFmtId="0" fontId="0" fillId="0" borderId="42" xfId="0" applyBorder="1"/>
    <xf numFmtId="0" fontId="0" fillId="0" borderId="42" xfId="0" applyBorder="1" applyAlignment="1">
      <alignment horizontal="center"/>
    </xf>
    <xf numFmtId="166" fontId="0" fillId="0" borderId="42" xfId="3726" applyFont="1" applyBorder="1" applyAlignment="1">
      <alignment horizontal="center"/>
    </xf>
    <xf numFmtId="0" fontId="0" fillId="0" borderId="44" xfId="0" applyFill="1" applyBorder="1" applyAlignment="1">
      <alignment horizontal="right"/>
    </xf>
    <xf numFmtId="0" fontId="0" fillId="0" borderId="44" xfId="0" applyFill="1" applyBorder="1"/>
    <xf numFmtId="0" fontId="0" fillId="0" borderId="44" xfId="0" applyFill="1" applyBorder="1" applyAlignment="1">
      <alignment horizontal="center"/>
    </xf>
    <xf numFmtId="166" fontId="0" fillId="0" borderId="44" xfId="3726" applyFont="1" applyBorder="1" applyAlignment="1">
      <alignment horizontal="center"/>
    </xf>
    <xf numFmtId="0" fontId="0" fillId="0" borderId="44" xfId="0" applyBorder="1"/>
    <xf numFmtId="0" fontId="0" fillId="0" borderId="44" xfId="0" applyBorder="1" applyAlignment="1">
      <alignment horizontal="right"/>
    </xf>
    <xf numFmtId="0" fontId="0" fillId="0" borderId="44" xfId="0" applyBorder="1" applyAlignment="1">
      <alignment horizontal="center"/>
    </xf>
    <xf numFmtId="0" fontId="0" fillId="0" borderId="45" xfId="0" applyFill="1" applyBorder="1" applyAlignment="1">
      <alignment horizontal="right"/>
    </xf>
    <xf numFmtId="0" fontId="0" fillId="0" borderId="45" xfId="0" applyFill="1" applyBorder="1"/>
    <xf numFmtId="0" fontId="0" fillId="0" borderId="45" xfId="0" applyFill="1" applyBorder="1" applyAlignment="1">
      <alignment horizontal="center"/>
    </xf>
    <xf numFmtId="166" fontId="0" fillId="0" borderId="45" xfId="3726" applyFont="1" applyBorder="1" applyAlignment="1">
      <alignment horizontal="center"/>
    </xf>
    <xf numFmtId="0" fontId="0" fillId="0" borderId="45" xfId="0" applyBorder="1"/>
    <xf numFmtId="0" fontId="0" fillId="0" borderId="45" xfId="0" applyBorder="1" applyAlignment="1">
      <alignment horizontal="right"/>
    </xf>
    <xf numFmtId="0" fontId="0" fillId="0" borderId="45" xfId="0" applyBorder="1" applyAlignment="1">
      <alignment horizontal="center"/>
    </xf>
    <xf numFmtId="0" fontId="0" fillId="0" borderId="46" xfId="0" applyBorder="1" applyAlignment="1">
      <alignment horizontal="right"/>
    </xf>
    <xf numFmtId="0" fontId="0" fillId="0" borderId="46" xfId="0" applyBorder="1"/>
    <xf numFmtId="0" fontId="0" fillId="0" borderId="46" xfId="0" applyBorder="1" applyAlignment="1">
      <alignment horizontal="center"/>
    </xf>
    <xf numFmtId="1" fontId="0" fillId="0" borderId="46" xfId="0" applyNumberFormat="1" applyBorder="1" applyAlignment="1">
      <alignment horizontal="center"/>
    </xf>
    <xf numFmtId="2" fontId="0" fillId="0" borderId="46" xfId="0" applyNumberFormat="1" applyBorder="1" applyAlignment="1">
      <alignment horizontal="center"/>
    </xf>
    <xf numFmtId="166" fontId="0" fillId="0" borderId="46" xfId="3726" applyFont="1" applyBorder="1" applyAlignment="1">
      <alignment horizontal="center"/>
    </xf>
    <xf numFmtId="0" fontId="0" fillId="0" borderId="46" xfId="0" applyBorder="1" applyAlignment="1">
      <alignment horizontal="center" vertical="center"/>
    </xf>
    <xf numFmtId="0" fontId="0" fillId="0" borderId="47" xfId="0" applyFill="1" applyBorder="1" applyAlignment="1">
      <alignment horizontal="right"/>
    </xf>
    <xf numFmtId="0" fontId="0" fillId="0" borderId="47" xfId="0" applyFill="1" applyBorder="1"/>
    <xf numFmtId="0" fontId="0" fillId="0" borderId="47" xfId="0" applyBorder="1" applyAlignment="1">
      <alignment horizontal="center"/>
    </xf>
    <xf numFmtId="0" fontId="0" fillId="0" borderId="47" xfId="0" applyBorder="1"/>
    <xf numFmtId="0" fontId="0" fillId="0" borderId="47" xfId="0" applyBorder="1" applyAlignment="1"/>
    <xf numFmtId="0" fontId="0" fillId="0" borderId="48" xfId="0" applyFill="1" applyBorder="1" applyAlignment="1">
      <alignment horizontal="right"/>
    </xf>
    <xf numFmtId="0" fontId="0" fillId="0" borderId="48" xfId="0" applyFill="1" applyBorder="1"/>
    <xf numFmtId="0" fontId="0" fillId="0" borderId="48" xfId="0" applyBorder="1" applyAlignment="1">
      <alignment horizontal="center"/>
    </xf>
    <xf numFmtId="166" fontId="0" fillId="0" borderId="48" xfId="3726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49" xfId="0" applyFill="1" applyBorder="1" applyAlignment="1">
      <alignment horizontal="right"/>
    </xf>
    <xf numFmtId="0" fontId="0" fillId="0" borderId="49" xfId="0" applyBorder="1" applyAlignment="1">
      <alignment horizontal="center"/>
    </xf>
    <xf numFmtId="0" fontId="0" fillId="0" borderId="49" xfId="0" applyBorder="1"/>
    <xf numFmtId="0" fontId="0" fillId="0" borderId="49" xfId="0" applyBorder="1" applyAlignment="1"/>
    <xf numFmtId="0" fontId="0" fillId="0" borderId="50" xfId="0" applyBorder="1" applyAlignment="1">
      <alignment horizontal="right"/>
    </xf>
    <xf numFmtId="0" fontId="0" fillId="0" borderId="50" xfId="0" applyBorder="1"/>
    <xf numFmtId="0" fontId="0" fillId="0" borderId="50" xfId="0" applyFill="1" applyBorder="1" applyAlignment="1">
      <alignment horizontal="center"/>
    </xf>
    <xf numFmtId="0" fontId="0" fillId="0" borderId="50" xfId="0" applyBorder="1" applyAlignment="1">
      <alignment horizontal="center"/>
    </xf>
    <xf numFmtId="0" fontId="0" fillId="0" borderId="51" xfId="0" applyFill="1" applyBorder="1" applyAlignment="1">
      <alignment horizontal="right"/>
    </xf>
    <xf numFmtId="0" fontId="0" fillId="0" borderId="51" xfId="0" applyFill="1" applyBorder="1"/>
    <xf numFmtId="0" fontId="0" fillId="0" borderId="51" xfId="0" applyBorder="1" applyAlignment="1">
      <alignment horizontal="center"/>
    </xf>
    <xf numFmtId="0" fontId="0" fillId="0" borderId="51" xfId="0" applyBorder="1"/>
    <xf numFmtId="0" fontId="0" fillId="0" borderId="51" xfId="0" applyBorder="1" applyAlignment="1"/>
    <xf numFmtId="0" fontId="0" fillId="0" borderId="51" xfId="0" applyFill="1" applyBorder="1" applyAlignment="1">
      <alignment horizontal="center"/>
    </xf>
    <xf numFmtId="166" fontId="0" fillId="0" borderId="51" xfId="3726" applyFont="1" applyBorder="1" applyAlignment="1">
      <alignment horizontal="center"/>
    </xf>
    <xf numFmtId="0" fontId="0" fillId="30" borderId="51" xfId="0" applyFill="1" applyBorder="1" applyAlignment="1">
      <alignment horizontal="center"/>
    </xf>
    <xf numFmtId="0" fontId="0" fillId="30" borderId="51" xfId="0" applyFill="1" applyBorder="1"/>
    <xf numFmtId="0" fontId="0" fillId="0" borderId="1" xfId="0" applyBorder="1" applyAlignment="1">
      <alignment horizontal="center"/>
    </xf>
    <xf numFmtId="0" fontId="0" fillId="0" borderId="23" xfId="0" applyBorder="1" applyAlignment="1">
      <alignment horizontal="center" vertical="center"/>
    </xf>
    <xf numFmtId="0" fontId="0" fillId="0" borderId="52" xfId="0" applyFill="1" applyBorder="1" applyAlignment="1">
      <alignment horizontal="right"/>
    </xf>
    <xf numFmtId="0" fontId="0" fillId="0" borderId="52" xfId="0" applyFill="1" applyBorder="1"/>
    <xf numFmtId="0" fontId="0" fillId="0" borderId="52" xfId="0" applyFill="1" applyBorder="1" applyAlignment="1">
      <alignment horizontal="center"/>
    </xf>
    <xf numFmtId="166" fontId="0" fillId="0" borderId="52" xfId="3726" applyFont="1" applyBorder="1" applyAlignment="1">
      <alignment horizontal="center"/>
    </xf>
    <xf numFmtId="0" fontId="0" fillId="0" borderId="52" xfId="0" applyBorder="1"/>
    <xf numFmtId="166" fontId="0" fillId="0" borderId="52" xfId="3726" applyFont="1" applyBorder="1" applyAlignment="1"/>
    <xf numFmtId="2" fontId="0" fillId="0" borderId="22" xfId="0" applyNumberFormat="1" applyFill="1" applyBorder="1" applyAlignment="1">
      <alignment horizontal="center"/>
    </xf>
    <xf numFmtId="0" fontId="0" fillId="0" borderId="51" xfId="0" applyBorder="1" applyAlignment="1">
      <alignment horizontal="right"/>
    </xf>
    <xf numFmtId="0" fontId="0" fillId="0" borderId="36" xfId="0" applyBorder="1" applyAlignment="1">
      <alignment horizontal="center"/>
    </xf>
    <xf numFmtId="0" fontId="0" fillId="0" borderId="53" xfId="0" applyBorder="1" applyAlignment="1">
      <alignment horizontal="right"/>
    </xf>
    <xf numFmtId="0" fontId="0" fillId="0" borderId="53" xfId="0" applyBorder="1"/>
    <xf numFmtId="0" fontId="0" fillId="0" borderId="53" xfId="0" applyBorder="1" applyAlignment="1">
      <alignment horizontal="center"/>
    </xf>
    <xf numFmtId="166" fontId="0" fillId="0" borderId="53" xfId="3726" applyFont="1" applyBorder="1" applyAlignment="1">
      <alignment horizontal="center"/>
    </xf>
    <xf numFmtId="0" fontId="0" fillId="0" borderId="36" xfId="0" applyBorder="1" applyAlignment="1">
      <alignment horizontal="center"/>
    </xf>
    <xf numFmtId="166" fontId="0" fillId="0" borderId="44" xfId="3726" applyFont="1" applyBorder="1" applyAlignment="1"/>
    <xf numFmtId="166" fontId="0" fillId="0" borderId="45" xfId="3726" applyFont="1" applyBorder="1" applyAlignment="1"/>
    <xf numFmtId="166" fontId="0" fillId="0" borderId="51" xfId="3726" applyFont="1" applyBorder="1" applyAlignment="1"/>
    <xf numFmtId="0" fontId="0" fillId="0" borderId="54" xfId="0" applyBorder="1" applyAlignment="1">
      <alignment horizontal="right"/>
    </xf>
    <xf numFmtId="0" fontId="0" fillId="0" borderId="54" xfId="0" applyBorder="1"/>
    <xf numFmtId="0" fontId="0" fillId="0" borderId="54" xfId="0" applyFill="1" applyBorder="1" applyAlignment="1">
      <alignment horizontal="center"/>
    </xf>
    <xf numFmtId="0" fontId="0" fillId="0" borderId="54" xfId="0" applyBorder="1" applyAlignment="1">
      <alignment horizontal="center"/>
    </xf>
    <xf numFmtId="0" fontId="0" fillId="0" borderId="54" xfId="0" applyBorder="1" applyAlignment="1">
      <alignment horizontal="center" vertical="center"/>
    </xf>
    <xf numFmtId="0" fontId="0" fillId="0" borderId="54" xfId="0" applyBorder="1" applyAlignment="1">
      <alignment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166" fontId="0" fillId="0" borderId="54" xfId="3726" applyFont="1" applyBorder="1" applyAlignment="1"/>
    <xf numFmtId="166" fontId="0" fillId="0" borderId="54" xfId="3726" applyFont="1" applyBorder="1" applyAlignment="1">
      <alignment horizontal="center"/>
    </xf>
    <xf numFmtId="1" fontId="0" fillId="0" borderId="54" xfId="0" applyNumberFormat="1" applyBorder="1" applyAlignment="1">
      <alignment horizontal="center"/>
    </xf>
    <xf numFmtId="2" fontId="0" fillId="0" borderId="54" xfId="0" applyNumberFormat="1" applyBorder="1" applyAlignment="1">
      <alignment horizontal="center"/>
    </xf>
    <xf numFmtId="0" fontId="0" fillId="0" borderId="54" xfId="0" applyFill="1" applyBorder="1" applyAlignment="1">
      <alignment horizontal="right"/>
    </xf>
    <xf numFmtId="0" fontId="0" fillId="0" borderId="54" xfId="0" applyFill="1" applyBorder="1"/>
    <xf numFmtId="0" fontId="0" fillId="0" borderId="55" xfId="0" applyFill="1" applyBorder="1" applyAlignment="1">
      <alignment horizontal="right"/>
    </xf>
    <xf numFmtId="0" fontId="0" fillId="0" borderId="55" xfId="0" applyFill="1" applyBorder="1"/>
    <xf numFmtId="0" fontId="0" fillId="0" borderId="55" xfId="0" applyBorder="1" applyAlignment="1">
      <alignment horizontal="center"/>
    </xf>
    <xf numFmtId="166" fontId="0" fillId="0" borderId="55" xfId="3726" applyFont="1" applyBorder="1" applyAlignment="1">
      <alignment horizontal="center"/>
    </xf>
    <xf numFmtId="2" fontId="0" fillId="0" borderId="55" xfId="0" applyNumberFormat="1" applyFill="1" applyBorder="1" applyAlignment="1">
      <alignment horizontal="center"/>
    </xf>
    <xf numFmtId="0" fontId="0" fillId="0" borderId="55" xfId="0" applyBorder="1" applyAlignment="1">
      <alignment vertical="center"/>
    </xf>
    <xf numFmtId="0" fontId="0" fillId="0" borderId="55" xfId="0" applyBorder="1" applyAlignment="1">
      <alignment horizontal="right"/>
    </xf>
    <xf numFmtId="0" fontId="0" fillId="0" borderId="55" xfId="0" applyBorder="1"/>
    <xf numFmtId="0" fontId="0" fillId="0" borderId="55" xfId="0" applyFill="1" applyBorder="1" applyAlignment="1">
      <alignment horizontal="center"/>
    </xf>
    <xf numFmtId="0" fontId="0" fillId="0" borderId="56" xfId="0" applyBorder="1" applyAlignment="1">
      <alignment horizontal="right"/>
    </xf>
    <xf numFmtId="0" fontId="0" fillId="0" borderId="56" xfId="0" applyBorder="1"/>
    <xf numFmtId="0" fontId="0" fillId="0" borderId="56" xfId="0" applyBorder="1" applyAlignment="1">
      <alignment horizontal="center"/>
    </xf>
    <xf numFmtId="1" fontId="0" fillId="0" borderId="56" xfId="0" applyNumberFormat="1" applyBorder="1" applyAlignment="1">
      <alignment horizontal="center"/>
    </xf>
    <xf numFmtId="2" fontId="0" fillId="0" borderId="56" xfId="0" applyNumberFormat="1" applyBorder="1" applyAlignment="1">
      <alignment horizontal="center"/>
    </xf>
    <xf numFmtId="166" fontId="0" fillId="0" borderId="56" xfId="3726" applyFont="1" applyBorder="1" applyAlignment="1">
      <alignment horizontal="center"/>
    </xf>
    <xf numFmtId="17" fontId="37" fillId="32" borderId="22" xfId="0" applyNumberFormat="1" applyFont="1" applyFill="1" applyBorder="1" applyAlignment="1">
      <alignment horizontal="center" vertical="center"/>
    </xf>
    <xf numFmtId="0" fontId="0" fillId="0" borderId="57" xfId="0" applyBorder="1" applyAlignment="1">
      <alignment horizontal="right"/>
    </xf>
    <xf numFmtId="0" fontId="0" fillId="0" borderId="57" xfId="0" applyBorder="1"/>
    <xf numFmtId="0" fontId="0" fillId="0" borderId="57" xfId="0" applyBorder="1" applyAlignment="1">
      <alignment horizontal="center"/>
    </xf>
    <xf numFmtId="1" fontId="0" fillId="0" borderId="57" xfId="0" applyNumberFormat="1" applyBorder="1" applyAlignment="1">
      <alignment horizontal="center"/>
    </xf>
    <xf numFmtId="2" fontId="0" fillId="0" borderId="57" xfId="0" applyNumberFormat="1" applyBorder="1" applyAlignment="1">
      <alignment horizontal="center"/>
    </xf>
    <xf numFmtId="166" fontId="0" fillId="0" borderId="57" xfId="3726" applyFont="1" applyBorder="1" applyAlignment="1">
      <alignment horizontal="center"/>
    </xf>
    <xf numFmtId="0" fontId="0" fillId="30" borderId="57" xfId="0" applyFill="1" applyBorder="1" applyAlignment="1">
      <alignment horizontal="center"/>
    </xf>
    <xf numFmtId="0" fontId="0" fillId="30" borderId="57" xfId="0" applyFill="1" applyBorder="1"/>
    <xf numFmtId="0" fontId="0" fillId="0" borderId="57" xfId="0" applyBorder="1" applyAlignment="1">
      <alignment horizontal="center"/>
    </xf>
    <xf numFmtId="0" fontId="0" fillId="0" borderId="57" xfId="0" applyBorder="1" applyAlignment="1">
      <alignment horizontal="center" vertical="center" wrapText="1"/>
    </xf>
    <xf numFmtId="0" fontId="0" fillId="0" borderId="57" xfId="0" applyFill="1" applyBorder="1" applyAlignment="1">
      <alignment horizontal="right"/>
    </xf>
    <xf numFmtId="0" fontId="0" fillId="0" borderId="57" xfId="0" applyFill="1" applyBorder="1"/>
    <xf numFmtId="0" fontId="0" fillId="0" borderId="57" xfId="0" applyFill="1" applyBorder="1" applyAlignment="1">
      <alignment horizontal="center"/>
    </xf>
    <xf numFmtId="0" fontId="0" fillId="0" borderId="58" xfId="0" applyBorder="1" applyAlignment="1">
      <alignment horizontal="right"/>
    </xf>
    <xf numFmtId="0" fontId="0" fillId="0" borderId="58" xfId="0" applyBorder="1"/>
    <xf numFmtId="0" fontId="0" fillId="0" borderId="58" xfId="0" applyFill="1" applyBorder="1" applyAlignment="1">
      <alignment horizontal="center"/>
    </xf>
    <xf numFmtId="0" fontId="0" fillId="0" borderId="58" xfId="0" applyBorder="1" applyAlignment="1">
      <alignment horizontal="center"/>
    </xf>
    <xf numFmtId="0" fontId="0" fillId="0" borderId="58" xfId="0" applyBorder="1" applyAlignment="1">
      <alignment vertical="center"/>
    </xf>
    <xf numFmtId="0" fontId="0" fillId="0" borderId="57" xfId="0" applyBorder="1" applyAlignment="1">
      <alignment horizontal="center"/>
    </xf>
    <xf numFmtId="0" fontId="0" fillId="0" borderId="57" xfId="0" applyBorder="1" applyAlignment="1">
      <alignment horizontal="center"/>
    </xf>
    <xf numFmtId="0" fontId="0" fillId="0" borderId="59" xfId="0" applyFill="1" applyBorder="1" applyAlignment="1">
      <alignment horizontal="right"/>
    </xf>
    <xf numFmtId="0" fontId="0" fillId="0" borderId="59" xfId="0" applyBorder="1"/>
    <xf numFmtId="0" fontId="0" fillId="0" borderId="59" xfId="0" applyBorder="1" applyAlignment="1">
      <alignment horizontal="center"/>
    </xf>
    <xf numFmtId="166" fontId="0" fillId="0" borderId="59" xfId="3726" applyFont="1" applyBorder="1" applyAlignment="1">
      <alignment horizontal="center"/>
    </xf>
    <xf numFmtId="0" fontId="0" fillId="0" borderId="59" xfId="0" applyBorder="1" applyAlignment="1"/>
    <xf numFmtId="0" fontId="0" fillId="0" borderId="57" xfId="0" applyBorder="1" applyAlignment="1">
      <alignment horizontal="center"/>
    </xf>
    <xf numFmtId="0" fontId="0" fillId="0" borderId="60" xfId="0" applyBorder="1" applyAlignment="1">
      <alignment horizontal="right"/>
    </xf>
    <xf numFmtId="0" fontId="0" fillId="0" borderId="60" xfId="0" applyBorder="1"/>
    <xf numFmtId="0" fontId="0" fillId="0" borderId="60" xfId="0" applyBorder="1" applyAlignment="1">
      <alignment horizontal="center"/>
    </xf>
    <xf numFmtId="166" fontId="0" fillId="0" borderId="60" xfId="3726" applyFont="1" applyBorder="1" applyAlignment="1">
      <alignment horizontal="center"/>
    </xf>
    <xf numFmtId="0" fontId="0" fillId="0" borderId="57" xfId="0" applyBorder="1" applyAlignment="1">
      <alignment horizontal="center"/>
    </xf>
    <xf numFmtId="0" fontId="0" fillId="0" borderId="61" xfId="0" applyFill="1" applyBorder="1" applyAlignment="1">
      <alignment horizontal="right"/>
    </xf>
    <xf numFmtId="0" fontId="0" fillId="0" borderId="61" xfId="0" applyFill="1" applyBorder="1"/>
    <xf numFmtId="0" fontId="0" fillId="0" borderId="61" xfId="0" applyFill="1" applyBorder="1" applyAlignment="1">
      <alignment horizontal="center"/>
    </xf>
    <xf numFmtId="166" fontId="0" fillId="0" borderId="61" xfId="3726" applyFont="1" applyBorder="1" applyAlignment="1">
      <alignment horizontal="center"/>
    </xf>
    <xf numFmtId="0" fontId="0" fillId="0" borderId="61" xfId="0" applyBorder="1"/>
    <xf numFmtId="0" fontId="0" fillId="0" borderId="60" xfId="0" applyBorder="1" applyAlignment="1">
      <alignment wrapText="1"/>
    </xf>
    <xf numFmtId="0" fontId="0" fillId="0" borderId="62" xfId="0" applyBorder="1" applyAlignment="1">
      <alignment horizontal="right"/>
    </xf>
    <xf numFmtId="0" fontId="0" fillId="0" borderId="62" xfId="0" applyBorder="1"/>
    <xf numFmtId="0" fontId="0" fillId="0" borderId="62" xfId="0" applyBorder="1" applyAlignment="1">
      <alignment horizontal="center"/>
    </xf>
    <xf numFmtId="0" fontId="0" fillId="0" borderId="60" xfId="0" applyBorder="1" applyAlignment="1">
      <alignment horizontal="right" vertical="center"/>
    </xf>
    <xf numFmtId="0" fontId="0" fillId="0" borderId="0" xfId="0" applyAlignment="1"/>
    <xf numFmtId="0" fontId="0" fillId="0" borderId="63" xfId="0" applyBorder="1" applyAlignment="1">
      <alignment horizontal="right"/>
    </xf>
    <xf numFmtId="0" fontId="0" fillId="0" borderId="63" xfId="0" applyBorder="1"/>
    <xf numFmtId="0" fontId="0" fillId="0" borderId="63" xfId="0" applyFill="1" applyBorder="1" applyAlignment="1">
      <alignment horizontal="center"/>
    </xf>
    <xf numFmtId="0" fontId="0" fillId="0" borderId="63" xfId="0" applyBorder="1" applyAlignment="1">
      <alignment horizontal="center"/>
    </xf>
    <xf numFmtId="166" fontId="0" fillId="0" borderId="63" xfId="3726" applyFont="1" applyBorder="1" applyAlignment="1">
      <alignment horizontal="center"/>
    </xf>
    <xf numFmtId="0" fontId="0" fillId="0" borderId="63" xfId="0" applyBorder="1" applyAlignment="1">
      <alignment vertical="center"/>
    </xf>
    <xf numFmtId="0" fontId="0" fillId="0" borderId="1" xfId="0" applyBorder="1" applyAlignment="1">
      <alignment horizontal="center"/>
    </xf>
    <xf numFmtId="0" fontId="0" fillId="0" borderId="64" xfId="0" applyBorder="1" applyAlignment="1">
      <alignment horizontal="right"/>
    </xf>
    <xf numFmtId="0" fontId="0" fillId="0" borderId="64" xfId="0" applyBorder="1" applyAlignment="1">
      <alignment horizontal="center"/>
    </xf>
    <xf numFmtId="166" fontId="0" fillId="0" borderId="64" xfId="3726" applyFont="1" applyBorder="1" applyAlignment="1">
      <alignment horizontal="center"/>
    </xf>
    <xf numFmtId="0" fontId="0" fillId="0" borderId="57" xfId="0" applyBorder="1" applyAlignment="1">
      <alignment horizontal="center"/>
    </xf>
    <xf numFmtId="0" fontId="0" fillId="0" borderId="23" xfId="0" applyBorder="1" applyAlignment="1">
      <alignment horizontal="center" vertical="center"/>
    </xf>
    <xf numFmtId="0" fontId="0" fillId="0" borderId="57" xfId="0" applyBorder="1" applyAlignment="1">
      <alignment horizontal="center"/>
    </xf>
    <xf numFmtId="0" fontId="0" fillId="0" borderId="65" xfId="0" applyBorder="1"/>
    <xf numFmtId="0" fontId="0" fillId="0" borderId="65" xfId="0" applyBorder="1" applyAlignment="1">
      <alignment horizontal="center"/>
    </xf>
    <xf numFmtId="1" fontId="0" fillId="0" borderId="65" xfId="0" applyNumberFormat="1" applyBorder="1" applyAlignment="1">
      <alignment horizontal="center"/>
    </xf>
    <xf numFmtId="2" fontId="0" fillId="0" borderId="65" xfId="0" applyNumberFormat="1" applyBorder="1" applyAlignment="1">
      <alignment horizontal="center"/>
    </xf>
    <xf numFmtId="166" fontId="0" fillId="0" borderId="65" xfId="3726" applyFont="1" applyBorder="1" applyAlignment="1">
      <alignment horizontal="center"/>
    </xf>
    <xf numFmtId="0" fontId="0" fillId="0" borderId="66" xfId="0" applyBorder="1" applyAlignment="1">
      <alignment horizontal="right"/>
    </xf>
    <xf numFmtId="0" fontId="0" fillId="0" borderId="66" xfId="0" applyBorder="1" applyAlignment="1">
      <alignment horizontal="center"/>
    </xf>
    <xf numFmtId="166" fontId="0" fillId="0" borderId="66" xfId="3726" applyFont="1" applyBorder="1" applyAlignment="1">
      <alignment horizontal="center"/>
    </xf>
    <xf numFmtId="0" fontId="0" fillId="0" borderId="66" xfId="0" applyFill="1" applyBorder="1" applyAlignment="1">
      <alignment horizontal="center"/>
    </xf>
    <xf numFmtId="0" fontId="0" fillId="0" borderId="66" xfId="0" applyBorder="1" applyAlignment="1">
      <alignment vertical="center"/>
    </xf>
    <xf numFmtId="0" fontId="0" fillId="0" borderId="67" xfId="0" applyBorder="1" applyAlignment="1">
      <alignment horizontal="right"/>
    </xf>
    <xf numFmtId="0" fontId="0" fillId="0" borderId="67" xfId="0" applyBorder="1"/>
    <xf numFmtId="0" fontId="0" fillId="0" borderId="67" xfId="0" applyBorder="1" applyAlignment="1">
      <alignment horizontal="center"/>
    </xf>
    <xf numFmtId="166" fontId="0" fillId="0" borderId="67" xfId="3726" applyFont="1" applyBorder="1" applyAlignment="1">
      <alignment horizontal="center"/>
    </xf>
    <xf numFmtId="0" fontId="0" fillId="30" borderId="67" xfId="0" applyFill="1" applyBorder="1" applyAlignment="1">
      <alignment horizontal="center"/>
    </xf>
    <xf numFmtId="0" fontId="0" fillId="30" borderId="67" xfId="0" applyFill="1" applyBorder="1"/>
    <xf numFmtId="0" fontId="0" fillId="0" borderId="67" xfId="0" applyBorder="1" applyAlignment="1">
      <alignment horizontal="center"/>
    </xf>
    <xf numFmtId="0" fontId="0" fillId="0" borderId="67" xfId="0" applyBorder="1" applyAlignment="1">
      <alignment horizontal="center" vertical="center" wrapText="1"/>
    </xf>
    <xf numFmtId="0" fontId="0" fillId="0" borderId="68" xfId="0" applyFill="1" applyBorder="1" applyAlignment="1">
      <alignment horizontal="right"/>
    </xf>
    <xf numFmtId="0" fontId="0" fillId="0" borderId="68" xfId="0" applyBorder="1"/>
    <xf numFmtId="0" fontId="0" fillId="0" borderId="68" xfId="0" applyBorder="1" applyAlignment="1">
      <alignment horizontal="center"/>
    </xf>
    <xf numFmtId="166" fontId="0" fillId="0" borderId="68" xfId="3726" applyFont="1" applyBorder="1" applyAlignment="1">
      <alignment horizontal="center"/>
    </xf>
    <xf numFmtId="0" fontId="0" fillId="0" borderId="68" xfId="0" applyBorder="1" applyAlignment="1"/>
    <xf numFmtId="0" fontId="0" fillId="0" borderId="68" xfId="0" applyBorder="1" applyAlignment="1">
      <alignment horizontal="right"/>
    </xf>
    <xf numFmtId="0" fontId="0" fillId="0" borderId="68" xfId="0" applyFill="1" applyBorder="1" applyAlignment="1">
      <alignment horizontal="center"/>
    </xf>
    <xf numFmtId="0" fontId="0" fillId="0" borderId="68" xfId="0" applyBorder="1" applyAlignment="1">
      <alignment vertical="center"/>
    </xf>
    <xf numFmtId="43" fontId="0" fillId="0" borderId="52" xfId="0" applyNumberFormat="1" applyFill="1" applyBorder="1" applyAlignment="1"/>
    <xf numFmtId="0" fontId="0" fillId="0" borderId="67" xfId="0" applyBorder="1" applyAlignment="1">
      <alignment horizontal="center"/>
    </xf>
    <xf numFmtId="0" fontId="0" fillId="0" borderId="67" xfId="0" applyBorder="1" applyAlignment="1">
      <alignment horizontal="center"/>
    </xf>
    <xf numFmtId="0" fontId="0" fillId="0" borderId="69" xfId="0" applyBorder="1" applyAlignment="1">
      <alignment horizontal="right" vertical="center"/>
    </xf>
    <xf numFmtId="0" fontId="0" fillId="0" borderId="69" xfId="0" applyBorder="1" applyAlignment="1">
      <alignment horizontal="center"/>
    </xf>
    <xf numFmtId="0" fontId="0" fillId="0" borderId="69" xfId="0" applyBorder="1"/>
    <xf numFmtId="0" fontId="0" fillId="0" borderId="69" xfId="0" applyFill="1" applyBorder="1" applyAlignment="1">
      <alignment horizontal="right"/>
    </xf>
    <xf numFmtId="0" fontId="0" fillId="0" borderId="69" xfId="0" applyBorder="1" applyAlignment="1"/>
    <xf numFmtId="0" fontId="42" fillId="33" borderId="87" xfId="0" applyFont="1" applyFill="1" applyBorder="1" applyAlignment="1">
      <alignment horizontal="center" vertical="center"/>
    </xf>
    <xf numFmtId="0" fontId="42" fillId="33" borderId="85" xfId="0" applyFont="1" applyFill="1" applyBorder="1" applyAlignment="1">
      <alignment horizontal="center" vertical="center"/>
    </xf>
    <xf numFmtId="0" fontId="42" fillId="30" borderId="88" xfId="0" applyFont="1" applyFill="1" applyBorder="1" applyAlignment="1">
      <alignment horizontal="center" vertical="center"/>
    </xf>
    <xf numFmtId="0" fontId="42" fillId="33" borderId="84" xfId="0" applyFont="1" applyFill="1" applyBorder="1" applyAlignment="1">
      <alignment horizontal="center" vertical="center"/>
    </xf>
    <xf numFmtId="0" fontId="0" fillId="30" borderId="90" xfId="0" applyFill="1" applyBorder="1" applyAlignment="1">
      <alignment horizontal="left" vertical="center"/>
    </xf>
    <xf numFmtId="0" fontId="0" fillId="30" borderId="18" xfId="0" applyFill="1" applyBorder="1" applyAlignment="1">
      <alignment horizontal="center" vertical="center"/>
    </xf>
    <xf numFmtId="0" fontId="42" fillId="30" borderId="18" xfId="0" applyFont="1" applyFill="1" applyBorder="1" applyAlignment="1">
      <alignment horizontal="center" vertical="center"/>
    </xf>
    <xf numFmtId="0" fontId="42" fillId="0" borderId="91" xfId="0" applyFont="1" applyBorder="1" applyAlignment="1">
      <alignment horizontal="center" vertical="center" wrapText="1"/>
    </xf>
    <xf numFmtId="0" fontId="42" fillId="33" borderId="92" xfId="0" applyFont="1" applyFill="1" applyBorder="1" applyAlignment="1">
      <alignment horizontal="center" vertical="center"/>
    </xf>
    <xf numFmtId="0" fontId="42" fillId="33" borderId="18" xfId="0" applyFont="1" applyFill="1" applyBorder="1" applyAlignment="1">
      <alignment horizontal="center" vertical="center"/>
    </xf>
    <xf numFmtId="167" fontId="44" fillId="30" borderId="93" xfId="0" applyNumberFormat="1" applyFont="1" applyFill="1" applyBorder="1" applyAlignment="1">
      <alignment horizontal="center" vertical="center"/>
    </xf>
    <xf numFmtId="0" fontId="42" fillId="33" borderId="90" xfId="0" applyFont="1" applyFill="1" applyBorder="1" applyAlignment="1">
      <alignment horizontal="center" vertical="center"/>
    </xf>
    <xf numFmtId="0" fontId="42" fillId="0" borderId="94" xfId="0" applyFont="1" applyBorder="1" applyAlignment="1">
      <alignment horizontal="center" vertical="center"/>
    </xf>
    <xf numFmtId="0" fontId="0" fillId="30" borderId="95" xfId="0" applyFill="1" applyBorder="1" applyAlignment="1">
      <alignment horizontal="left" vertical="center"/>
    </xf>
    <xf numFmtId="0" fontId="0" fillId="30" borderId="69" xfId="0" applyFill="1" applyBorder="1" applyAlignment="1">
      <alignment horizontal="center" vertical="center"/>
    </xf>
    <xf numFmtId="0" fontId="42" fillId="30" borderId="69" xfId="0" applyFont="1" applyFill="1" applyBorder="1" applyAlignment="1">
      <alignment horizontal="center" vertical="center"/>
    </xf>
    <xf numFmtId="0" fontId="42" fillId="33" borderId="35" xfId="0" applyFont="1" applyFill="1" applyBorder="1" applyAlignment="1">
      <alignment horizontal="center" vertical="center"/>
    </xf>
    <xf numFmtId="0" fontId="42" fillId="33" borderId="69" xfId="0" applyFont="1" applyFill="1" applyBorder="1" applyAlignment="1">
      <alignment horizontal="center" vertical="center"/>
    </xf>
    <xf numFmtId="167" fontId="44" fillId="30" borderId="96" xfId="0" applyNumberFormat="1" applyFont="1" applyFill="1" applyBorder="1" applyAlignment="1">
      <alignment horizontal="center" vertical="center"/>
    </xf>
    <xf numFmtId="0" fontId="42" fillId="33" borderId="95" xfId="0" applyFont="1" applyFill="1" applyBorder="1" applyAlignment="1">
      <alignment horizontal="center" vertical="center"/>
    </xf>
    <xf numFmtId="0" fontId="0" fillId="30" borderId="84" xfId="0" applyFill="1" applyBorder="1" applyAlignment="1">
      <alignment horizontal="left" vertical="center"/>
    </xf>
    <xf numFmtId="0" fontId="0" fillId="30" borderId="85" xfId="0" applyFill="1" applyBorder="1" applyAlignment="1">
      <alignment horizontal="center" vertical="center"/>
    </xf>
    <xf numFmtId="0" fontId="42" fillId="30" borderId="85" xfId="0" applyFont="1" applyFill="1" applyBorder="1" applyAlignment="1">
      <alignment horizontal="center" vertical="center"/>
    </xf>
    <xf numFmtId="0" fontId="42" fillId="0" borderId="77" xfId="0" applyFont="1" applyBorder="1" applyAlignment="1">
      <alignment horizontal="center" vertical="center" wrapText="1"/>
    </xf>
    <xf numFmtId="0" fontId="43" fillId="30" borderId="98" xfId="0" applyFont="1" applyFill="1" applyBorder="1" applyAlignment="1">
      <alignment horizontal="center" vertical="center"/>
    </xf>
    <xf numFmtId="167" fontId="45" fillId="30" borderId="99" xfId="0" applyNumberFormat="1" applyFont="1" applyFill="1" applyBorder="1" applyAlignment="1">
      <alignment horizontal="center" vertical="center"/>
    </xf>
    <xf numFmtId="0" fontId="42" fillId="30" borderId="100" xfId="0" applyFont="1" applyFill="1" applyBorder="1" applyAlignment="1">
      <alignment horizontal="center" vertical="center"/>
    </xf>
    <xf numFmtId="0" fontId="42" fillId="30" borderId="79" xfId="0" applyFont="1" applyFill="1" applyBorder="1" applyAlignment="1">
      <alignment horizontal="center" vertical="center"/>
    </xf>
    <xf numFmtId="167" fontId="43" fillId="30" borderId="101" xfId="0" applyNumberFormat="1" applyFont="1" applyFill="1" applyBorder="1" applyAlignment="1">
      <alignment horizontal="center" vertical="center"/>
    </xf>
    <xf numFmtId="167" fontId="43" fillId="30" borderId="98" xfId="0" applyNumberFormat="1" applyFont="1" applyFill="1" applyBorder="1" applyAlignment="1">
      <alignment horizontal="center" vertical="center"/>
    </xf>
    <xf numFmtId="0" fontId="43" fillId="34" borderId="0" xfId="0" applyFont="1" applyFill="1" applyBorder="1" applyAlignment="1">
      <alignment horizontal="center" vertical="center"/>
    </xf>
    <xf numFmtId="167" fontId="45" fillId="34" borderId="0" xfId="0" applyNumberFormat="1" applyFont="1" applyFill="1" applyBorder="1" applyAlignment="1">
      <alignment horizontal="center" vertical="center"/>
    </xf>
    <xf numFmtId="0" fontId="42" fillId="34" borderId="0" xfId="0" applyFont="1" applyFill="1" applyBorder="1" applyAlignment="1">
      <alignment horizontal="center" vertical="center"/>
    </xf>
    <xf numFmtId="167" fontId="43" fillId="34" borderId="0" xfId="0" applyNumberFormat="1" applyFont="1" applyFill="1" applyBorder="1" applyAlignment="1">
      <alignment horizontal="center" vertical="center"/>
    </xf>
    <xf numFmtId="0" fontId="0" fillId="0" borderId="102" xfId="0" applyBorder="1" applyAlignment="1">
      <alignment horizontal="left" vertical="center"/>
    </xf>
    <xf numFmtId="0" fontId="0" fillId="34" borderId="0" xfId="0" applyFill="1" applyBorder="1" applyAlignment="1">
      <alignment horizontal="center" vertical="center"/>
    </xf>
    <xf numFmtId="0" fontId="0" fillId="34" borderId="0" xfId="0" applyFill="1" applyBorder="1" applyAlignment="1">
      <alignment horizontal="center" vertical="center" wrapText="1"/>
    </xf>
    <xf numFmtId="0" fontId="0" fillId="0" borderId="103" xfId="0" applyBorder="1" applyAlignment="1">
      <alignment horizontal="left" vertical="center"/>
    </xf>
    <xf numFmtId="0" fontId="0" fillId="34" borderId="0" xfId="0" applyFont="1" applyFill="1" applyBorder="1" applyAlignment="1">
      <alignment horizontal="center" vertical="center"/>
    </xf>
    <xf numFmtId="0" fontId="46" fillId="0" borderId="0" xfId="3775"/>
    <xf numFmtId="0" fontId="46" fillId="0" borderId="0" xfId="3775" applyFill="1" applyBorder="1" applyAlignment="1">
      <alignment horizontal="center"/>
    </xf>
    <xf numFmtId="0" fontId="0" fillId="0" borderId="69" xfId="0" applyFill="1" applyBorder="1" applyAlignment="1">
      <alignment horizontal="center"/>
    </xf>
    <xf numFmtId="166" fontId="0" fillId="0" borderId="69" xfId="3726" applyFont="1" applyBorder="1" applyAlignment="1">
      <alignment horizontal="center"/>
    </xf>
    <xf numFmtId="0" fontId="42" fillId="0" borderId="91" xfId="0" applyFont="1" applyFill="1" applyBorder="1" applyAlignment="1">
      <alignment horizontal="center" vertical="center" wrapText="1"/>
    </xf>
    <xf numFmtId="0" fontId="0" fillId="34" borderId="94" xfId="0" applyFill="1" applyBorder="1" applyAlignment="1">
      <alignment horizontal="center" vertical="center"/>
    </xf>
    <xf numFmtId="0" fontId="0" fillId="34" borderId="104" xfId="0" applyFill="1" applyBorder="1" applyAlignment="1">
      <alignment horizontal="center" vertical="center"/>
    </xf>
    <xf numFmtId="0" fontId="43" fillId="32" borderId="69" xfId="0" applyFont="1" applyFill="1" applyBorder="1" applyAlignment="1">
      <alignment horizontal="center" vertical="center"/>
    </xf>
    <xf numFmtId="167" fontId="45" fillId="32" borderId="69" xfId="0" applyNumberFormat="1" applyFont="1" applyFill="1" applyBorder="1" applyAlignment="1">
      <alignment horizontal="center" vertical="center"/>
    </xf>
    <xf numFmtId="0" fontId="0" fillId="0" borderId="105" xfId="0" applyFill="1" applyBorder="1" applyAlignment="1">
      <alignment horizontal="right"/>
    </xf>
    <xf numFmtId="0" fontId="0" fillId="0" borderId="105" xfId="0" applyBorder="1"/>
    <xf numFmtId="0" fontId="0" fillId="0" borderId="105" xfId="0" applyBorder="1" applyAlignment="1">
      <alignment horizontal="center"/>
    </xf>
    <xf numFmtId="166" fontId="0" fillId="0" borderId="105" xfId="3726" applyFont="1" applyBorder="1" applyAlignment="1">
      <alignment horizontal="center"/>
    </xf>
    <xf numFmtId="0" fontId="0" fillId="0" borderId="105" xfId="0" applyBorder="1" applyAlignment="1"/>
    <xf numFmtId="0" fontId="0" fillId="0" borderId="105" xfId="0" applyBorder="1" applyAlignment="1">
      <alignment horizontal="right"/>
    </xf>
    <xf numFmtId="0" fontId="0" fillId="0" borderId="106" xfId="0" applyBorder="1" applyAlignment="1">
      <alignment horizontal="right" vertical="center"/>
    </xf>
    <xf numFmtId="0" fontId="0" fillId="0" borderId="106" xfId="0" applyBorder="1" applyAlignment="1">
      <alignment horizontal="center"/>
    </xf>
    <xf numFmtId="0" fontId="0" fillId="0" borderId="106" xfId="0" applyBorder="1"/>
    <xf numFmtId="0" fontId="0" fillId="0" borderId="106" xfId="0" applyFill="1" applyBorder="1" applyAlignment="1">
      <alignment horizontal="right"/>
    </xf>
    <xf numFmtId="166" fontId="0" fillId="0" borderId="106" xfId="3726" applyFont="1" applyBorder="1" applyAlignment="1">
      <alignment horizontal="center"/>
    </xf>
    <xf numFmtId="0" fontId="0" fillId="0" borderId="106" xfId="0" applyBorder="1" applyAlignment="1"/>
    <xf numFmtId="0" fontId="0" fillId="0" borderId="0" xfId="0" applyFill="1" applyBorder="1"/>
    <xf numFmtId="0" fontId="0" fillId="0" borderId="67" xfId="0" applyBorder="1" applyAlignment="1">
      <alignment horizontal="center"/>
    </xf>
    <xf numFmtId="0" fontId="0" fillId="0" borderId="107" xfId="0" applyFill="1" applyBorder="1" applyAlignment="1">
      <alignment horizontal="center"/>
    </xf>
    <xf numFmtId="166" fontId="0" fillId="0" borderId="107" xfId="3726" applyFont="1" applyFill="1" applyBorder="1" applyAlignment="1">
      <alignment horizontal="center"/>
    </xf>
    <xf numFmtId="0" fontId="0" fillId="0" borderId="0" xfId="0" applyBorder="1"/>
    <xf numFmtId="0" fontId="0" fillId="0" borderId="108" xfId="0" applyBorder="1" applyAlignment="1">
      <alignment horizontal="right"/>
    </xf>
    <xf numFmtId="0" fontId="0" fillId="0" borderId="108" xfId="0" applyBorder="1"/>
    <xf numFmtId="0" fontId="0" fillId="0" borderId="108" xfId="0" applyBorder="1" applyAlignment="1">
      <alignment horizontal="center"/>
    </xf>
    <xf numFmtId="1" fontId="0" fillId="0" borderId="108" xfId="0" applyNumberFormat="1" applyBorder="1" applyAlignment="1">
      <alignment horizontal="center"/>
    </xf>
    <xf numFmtId="2" fontId="0" fillId="0" borderId="108" xfId="0" applyNumberFormat="1" applyBorder="1" applyAlignment="1">
      <alignment horizontal="center"/>
    </xf>
    <xf numFmtId="166" fontId="0" fillId="0" borderId="108" xfId="3726" applyFont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0" fillId="0" borderId="109" xfId="0" applyBorder="1" applyAlignment="1">
      <alignment horizontal="right"/>
    </xf>
    <xf numFmtId="0" fontId="0" fillId="0" borderId="109" xfId="0" applyBorder="1"/>
    <xf numFmtId="0" fontId="0" fillId="0" borderId="109" xfId="0" applyBorder="1" applyAlignment="1">
      <alignment horizontal="center"/>
    </xf>
    <xf numFmtId="166" fontId="0" fillId="0" borderId="109" xfId="3726" applyFont="1" applyBorder="1" applyAlignment="1">
      <alignment horizontal="center"/>
    </xf>
    <xf numFmtId="0" fontId="0" fillId="0" borderId="109" xfId="0" applyFill="1" applyBorder="1" applyAlignment="1">
      <alignment horizontal="center"/>
    </xf>
    <xf numFmtId="0" fontId="0" fillId="0" borderId="109" xfId="0" applyBorder="1" applyAlignment="1">
      <alignment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7" xfId="0" applyBorder="1" applyAlignment="1">
      <alignment horizontal="center"/>
    </xf>
    <xf numFmtId="0" fontId="0" fillId="0" borderId="67" xfId="0" applyBorder="1" applyAlignment="1">
      <alignment horizontal="center"/>
    </xf>
    <xf numFmtId="0" fontId="0" fillId="0" borderId="67" xfId="0" applyBorder="1" applyAlignment="1">
      <alignment horizontal="center"/>
    </xf>
    <xf numFmtId="0" fontId="0" fillId="30" borderId="67" xfId="0" applyFill="1" applyBorder="1" applyAlignment="1">
      <alignment horizontal="center"/>
    </xf>
    <xf numFmtId="0" fontId="0" fillId="0" borderId="67" xfId="0" applyBorder="1" applyAlignment="1">
      <alignment horizontal="center"/>
    </xf>
    <xf numFmtId="0" fontId="0" fillId="0" borderId="111" xfId="0" applyBorder="1" applyAlignment="1">
      <alignment horizontal="right"/>
    </xf>
    <xf numFmtId="0" fontId="0" fillId="0" borderId="111" xfId="0" applyBorder="1"/>
    <xf numFmtId="0" fontId="0" fillId="0" borderId="111" xfId="0" applyBorder="1" applyAlignment="1">
      <alignment horizontal="center"/>
    </xf>
    <xf numFmtId="166" fontId="0" fillId="0" borderId="111" xfId="3726" applyFont="1" applyBorder="1" applyAlignment="1"/>
    <xf numFmtId="166" fontId="0" fillId="0" borderId="0" xfId="0" applyNumberFormat="1"/>
    <xf numFmtId="0" fontId="42" fillId="33" borderId="113" xfId="0" applyFont="1" applyFill="1" applyBorder="1" applyAlignment="1">
      <alignment horizontal="center" vertical="center"/>
    </xf>
    <xf numFmtId="0" fontId="42" fillId="33" borderId="112" xfId="0" applyFont="1" applyFill="1" applyBorder="1" applyAlignment="1">
      <alignment horizontal="center" vertical="center"/>
    </xf>
    <xf numFmtId="0" fontId="42" fillId="0" borderId="112" xfId="0" applyFont="1" applyBorder="1" applyAlignment="1">
      <alignment horizontal="center" vertical="center"/>
    </xf>
    <xf numFmtId="0" fontId="42" fillId="0" borderId="114" xfId="0" applyFont="1" applyBorder="1" applyAlignment="1">
      <alignment horizontal="center" vertical="center"/>
    </xf>
    <xf numFmtId="0" fontId="42" fillId="30" borderId="112" xfId="0" applyFont="1" applyFill="1" applyBorder="1" applyAlignment="1">
      <alignment vertical="center" wrapText="1"/>
    </xf>
    <xf numFmtId="0" fontId="47" fillId="30" borderId="112" xfId="0" applyFont="1" applyFill="1" applyBorder="1" applyAlignment="1">
      <alignment vertical="top" wrapText="1"/>
    </xf>
    <xf numFmtId="166" fontId="0" fillId="0" borderId="68" xfId="3726" applyFont="1" applyBorder="1" applyAlignment="1">
      <alignment horizontal="center" vertical="center"/>
    </xf>
    <xf numFmtId="0" fontId="0" fillId="0" borderId="36" xfId="0" applyBorder="1" applyAlignment="1">
      <alignment horizontal="center"/>
    </xf>
    <xf numFmtId="0" fontId="0" fillId="0" borderId="112" xfId="0" applyFill="1" applyBorder="1" applyAlignment="1">
      <alignment horizontal="right"/>
    </xf>
    <xf numFmtId="0" fontId="0" fillId="0" borderId="112" xfId="0" applyFill="1" applyBorder="1"/>
    <xf numFmtId="0" fontId="0" fillId="0" borderId="112" xfId="0" applyFill="1" applyBorder="1" applyAlignment="1">
      <alignment horizontal="center"/>
    </xf>
    <xf numFmtId="166" fontId="0" fillId="0" borderId="112" xfId="3726" applyFont="1" applyBorder="1" applyAlignment="1">
      <alignment horizontal="center"/>
    </xf>
    <xf numFmtId="0" fontId="0" fillId="0" borderId="112" xfId="0" applyBorder="1" applyAlignment="1">
      <alignment horizontal="center"/>
    </xf>
    <xf numFmtId="0" fontId="0" fillId="0" borderId="112" xfId="0" applyBorder="1"/>
    <xf numFmtId="0" fontId="0" fillId="0" borderId="18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12" xfId="0" applyBorder="1" applyAlignment="1">
      <alignment horizontal="right"/>
    </xf>
    <xf numFmtId="0" fontId="0" fillId="0" borderId="11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12" xfId="0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12" xfId="0" applyBorder="1" applyAlignment="1">
      <alignment horizontal="center"/>
    </xf>
    <xf numFmtId="0" fontId="37" fillId="32" borderId="35" xfId="0" applyFont="1" applyFill="1" applyBorder="1" applyAlignment="1">
      <alignment horizontal="center" vertical="center"/>
    </xf>
    <xf numFmtId="1" fontId="0" fillId="0" borderId="112" xfId="0" applyNumberFormat="1" applyBorder="1" applyAlignment="1">
      <alignment horizontal="center"/>
    </xf>
    <xf numFmtId="2" fontId="0" fillId="0" borderId="112" xfId="0" applyNumberFormat="1" applyBorder="1" applyAlignment="1">
      <alignment horizontal="center"/>
    </xf>
    <xf numFmtId="0" fontId="0" fillId="0" borderId="112" xfId="0" applyBorder="1" applyAlignment="1">
      <alignment horizontal="center"/>
    </xf>
    <xf numFmtId="0" fontId="0" fillId="0" borderId="112" xfId="0" applyBorder="1" applyAlignment="1">
      <alignment horizontal="center"/>
    </xf>
    <xf numFmtId="0" fontId="0" fillId="0" borderId="112" xfId="0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42" fillId="0" borderId="82" xfId="0" applyFont="1" applyBorder="1" applyAlignment="1">
      <alignment horizontal="center" vertical="center"/>
    </xf>
    <xf numFmtId="0" fontId="42" fillId="0" borderId="78" xfId="0" applyFont="1" applyBorder="1" applyAlignment="1">
      <alignment horizontal="center" vertical="center"/>
    </xf>
    <xf numFmtId="0" fontId="42" fillId="0" borderId="79" xfId="0" applyFont="1" applyBorder="1" applyAlignment="1">
      <alignment horizontal="center" vertical="center"/>
    </xf>
    <xf numFmtId="0" fontId="42" fillId="0" borderId="100" xfId="0" applyFont="1" applyBorder="1" applyAlignment="1">
      <alignment horizontal="center" vertical="center"/>
    </xf>
    <xf numFmtId="0" fontId="42" fillId="0" borderId="115" xfId="0" applyFont="1" applyBorder="1" applyAlignment="1">
      <alignment horizontal="center" vertical="center"/>
    </xf>
    <xf numFmtId="0" fontId="42" fillId="0" borderId="116" xfId="0" applyFont="1" applyBorder="1" applyAlignment="1">
      <alignment horizontal="center" vertical="center"/>
    </xf>
    <xf numFmtId="0" fontId="42" fillId="0" borderId="103" xfId="0" applyFont="1" applyBorder="1" applyAlignment="1">
      <alignment horizontal="center" vertical="center"/>
    </xf>
    <xf numFmtId="0" fontId="42" fillId="0" borderId="117" xfId="0" applyFont="1" applyBorder="1" applyAlignment="1">
      <alignment horizontal="center" vertical="center"/>
    </xf>
    <xf numFmtId="0" fontId="42" fillId="0" borderId="85" xfId="0" applyFont="1" applyBorder="1" applyAlignment="1">
      <alignment horizontal="center" vertical="center"/>
    </xf>
    <xf numFmtId="0" fontId="42" fillId="0" borderId="118" xfId="0" applyFont="1" applyBorder="1" applyAlignment="1">
      <alignment horizontal="center" vertical="center"/>
    </xf>
    <xf numFmtId="0" fontId="0" fillId="0" borderId="112" xfId="0" applyBorder="1" applyAlignment="1">
      <alignment horizontal="right" vertical="center"/>
    </xf>
    <xf numFmtId="0" fontId="0" fillId="0" borderId="112" xfId="0" applyBorder="1" applyAlignment="1">
      <alignment wrapText="1"/>
    </xf>
    <xf numFmtId="0" fontId="0" fillId="0" borderId="36" xfId="0" applyBorder="1" applyAlignment="1">
      <alignment horizontal="center"/>
    </xf>
    <xf numFmtId="0" fontId="0" fillId="0" borderId="119" xfId="0" applyFill="1" applyBorder="1" applyAlignment="1">
      <alignment horizontal="right"/>
    </xf>
    <xf numFmtId="0" fontId="0" fillId="0" borderId="119" xfId="0" applyFill="1" applyBorder="1"/>
    <xf numFmtId="0" fontId="0" fillId="0" borderId="119" xfId="0" applyFill="1" applyBorder="1" applyAlignment="1">
      <alignment horizontal="center"/>
    </xf>
    <xf numFmtId="166" fontId="0" fillId="0" borderId="119" xfId="3726" applyFont="1" applyBorder="1" applyAlignment="1">
      <alignment horizontal="center"/>
    </xf>
    <xf numFmtId="0" fontId="0" fillId="0" borderId="119" xfId="0" applyBorder="1" applyAlignment="1">
      <alignment horizontal="center"/>
    </xf>
    <xf numFmtId="0" fontId="0" fillId="0" borderId="119" xfId="0" applyBorder="1"/>
    <xf numFmtId="166" fontId="0" fillId="0" borderId="119" xfId="3726" applyFont="1" applyBorder="1" applyAlignment="1"/>
    <xf numFmtId="0" fontId="0" fillId="0" borderId="119" xfId="0" applyBorder="1" applyAlignment="1">
      <alignment horizontal="right" vertical="center"/>
    </xf>
    <xf numFmtId="0" fontId="0" fillId="0" borderId="119" xfId="0" applyBorder="1" applyAlignment="1">
      <alignment wrapText="1"/>
    </xf>
    <xf numFmtId="0" fontId="0" fillId="0" borderId="120" xfId="0" applyFill="1" applyBorder="1" applyAlignment="1">
      <alignment horizontal="right"/>
    </xf>
    <xf numFmtId="0" fontId="0" fillId="0" borderId="120" xfId="0" applyBorder="1"/>
    <xf numFmtId="0" fontId="0" fillId="0" borderId="120" xfId="0" applyBorder="1" applyAlignment="1">
      <alignment horizontal="center"/>
    </xf>
    <xf numFmtId="166" fontId="0" fillId="0" borderId="120" xfId="3726" applyFont="1" applyBorder="1" applyAlignment="1">
      <alignment horizontal="center"/>
    </xf>
    <xf numFmtId="0" fontId="0" fillId="0" borderId="120" xfId="0" applyBorder="1" applyAlignment="1"/>
    <xf numFmtId="0" fontId="0" fillId="0" borderId="112" xfId="0" applyBorder="1" applyAlignment="1">
      <alignment horizontal="center"/>
    </xf>
    <xf numFmtId="0" fontId="0" fillId="0" borderId="121" xfId="0" applyBorder="1" applyAlignment="1">
      <alignment horizontal="right"/>
    </xf>
    <xf numFmtId="0" fontId="0" fillId="0" borderId="121" xfId="0" applyBorder="1"/>
    <xf numFmtId="0" fontId="0" fillId="0" borderId="121" xfId="0" applyBorder="1" applyAlignment="1">
      <alignment horizontal="center"/>
    </xf>
    <xf numFmtId="166" fontId="0" fillId="0" borderId="121" xfId="3726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122" xfId="0" applyBorder="1" applyAlignment="1">
      <alignment horizontal="right"/>
    </xf>
    <xf numFmtId="0" fontId="0" fillId="0" borderId="122" xfId="0" applyBorder="1"/>
    <xf numFmtId="0" fontId="0" fillId="0" borderId="122" xfId="0" applyBorder="1" applyAlignment="1">
      <alignment horizontal="center"/>
    </xf>
    <xf numFmtId="166" fontId="0" fillId="0" borderId="122" xfId="3726" applyFont="1" applyBorder="1" applyAlignment="1">
      <alignment horizontal="center"/>
    </xf>
    <xf numFmtId="0" fontId="0" fillId="0" borderId="123" xfId="0" applyBorder="1" applyAlignment="1">
      <alignment horizontal="right"/>
    </xf>
    <xf numFmtId="0" fontId="0" fillId="0" borderId="123" xfId="0" applyBorder="1"/>
    <xf numFmtId="0" fontId="0" fillId="0" borderId="123" xfId="0" applyBorder="1" applyAlignment="1">
      <alignment horizontal="center"/>
    </xf>
    <xf numFmtId="166" fontId="0" fillId="0" borderId="123" xfId="3726" applyFont="1" applyBorder="1" applyAlignment="1">
      <alignment horizontal="center"/>
    </xf>
    <xf numFmtId="0" fontId="41" fillId="0" borderId="98" xfId="0" applyFont="1" applyBorder="1" applyAlignment="1">
      <alignment horizontal="center" vertical="center"/>
    </xf>
    <xf numFmtId="0" fontId="0" fillId="0" borderId="67" xfId="0" applyBorder="1" applyAlignment="1">
      <alignment horizontal="center"/>
    </xf>
    <xf numFmtId="16" fontId="0" fillId="0" borderId="0" xfId="0" applyNumberFormat="1"/>
    <xf numFmtId="0" fontId="0" fillId="0" borderId="112" xfId="0" applyBorder="1" applyAlignment="1">
      <alignment horizontal="center"/>
    </xf>
    <xf numFmtId="0" fontId="0" fillId="0" borderId="124" xfId="0" applyFill="1" applyBorder="1" applyAlignment="1">
      <alignment horizontal="right"/>
    </xf>
    <xf numFmtId="0" fontId="0" fillId="0" borderId="124" xfId="0" applyFill="1" applyBorder="1"/>
    <xf numFmtId="0" fontId="0" fillId="0" borderId="124" xfId="0" applyFill="1" applyBorder="1" applyAlignment="1">
      <alignment horizontal="center"/>
    </xf>
    <xf numFmtId="166" fontId="0" fillId="0" borderId="124" xfId="3726" applyFont="1" applyBorder="1" applyAlignment="1">
      <alignment horizontal="center"/>
    </xf>
    <xf numFmtId="0" fontId="0" fillId="0" borderId="124" xfId="0" applyBorder="1" applyAlignment="1">
      <alignment horizontal="center"/>
    </xf>
    <xf numFmtId="0" fontId="0" fillId="0" borderId="124" xfId="0" applyBorder="1"/>
    <xf numFmtId="0" fontId="0" fillId="0" borderId="125" xfId="0" applyBorder="1" applyAlignment="1">
      <alignment horizontal="right" vertical="center"/>
    </xf>
    <xf numFmtId="0" fontId="0" fillId="0" borderId="125" xfId="0" applyBorder="1" applyAlignment="1">
      <alignment horizontal="center"/>
    </xf>
    <xf numFmtId="0" fontId="0" fillId="0" borderId="125" xfId="0" applyBorder="1"/>
    <xf numFmtId="0" fontId="0" fillId="0" borderId="1" xfId="0" applyBorder="1" applyAlignment="1">
      <alignment horizontal="center"/>
    </xf>
    <xf numFmtId="0" fontId="0" fillId="0" borderId="18" xfId="0" applyBorder="1" applyAlignment="1">
      <alignment horizontal="center" vertical="center" wrapText="1"/>
    </xf>
    <xf numFmtId="0" fontId="0" fillId="0" borderId="126" xfId="0" applyBorder="1" applyAlignment="1">
      <alignment horizontal="right"/>
    </xf>
    <xf numFmtId="0" fontId="0" fillId="0" borderId="126" xfId="0" applyBorder="1"/>
    <xf numFmtId="0" fontId="0" fillId="0" borderId="126" xfId="0" applyFill="1" applyBorder="1" applyAlignment="1">
      <alignment horizontal="center"/>
    </xf>
    <xf numFmtId="0" fontId="0" fillId="0" borderId="126" xfId="0" applyBorder="1" applyAlignment="1">
      <alignment horizontal="center"/>
    </xf>
    <xf numFmtId="166" fontId="0" fillId="0" borderId="126" xfId="3726" applyFont="1" applyBorder="1" applyAlignment="1">
      <alignment horizontal="center"/>
    </xf>
    <xf numFmtId="0" fontId="0" fillId="0" borderId="126" xfId="0" applyBorder="1" applyAlignment="1">
      <alignment vertical="center"/>
    </xf>
    <xf numFmtId="0" fontId="0" fillId="0" borderId="126" xfId="0" applyFill="1" applyBorder="1" applyAlignment="1">
      <alignment horizontal="right"/>
    </xf>
    <xf numFmtId="0" fontId="0" fillId="0" borderId="112" xfId="0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127" xfId="0" applyBorder="1" applyAlignment="1">
      <alignment horizontal="right"/>
    </xf>
    <xf numFmtId="0" fontId="0" fillId="0" borderId="127" xfId="0" applyBorder="1"/>
    <xf numFmtId="0" fontId="0" fillId="0" borderId="127" xfId="0" applyBorder="1" applyAlignment="1">
      <alignment horizontal="center"/>
    </xf>
    <xf numFmtId="166" fontId="0" fillId="0" borderId="127" xfId="3726" applyFont="1" applyBorder="1" applyAlignment="1">
      <alignment horizontal="center"/>
    </xf>
    <xf numFmtId="0" fontId="0" fillId="30" borderId="128" xfId="0" applyFill="1" applyBorder="1" applyAlignment="1">
      <alignment horizontal="center" vertical="center"/>
    </xf>
    <xf numFmtId="0" fontId="42" fillId="30" borderId="128" xfId="0" applyFont="1" applyFill="1" applyBorder="1" applyAlignment="1">
      <alignment horizontal="center" vertical="center"/>
    </xf>
    <xf numFmtId="0" fontId="42" fillId="33" borderId="129" xfId="0" applyFont="1" applyFill="1" applyBorder="1" applyAlignment="1">
      <alignment horizontal="center" vertical="center"/>
    </xf>
    <xf numFmtId="0" fontId="42" fillId="33" borderId="128" xfId="0" applyFont="1" applyFill="1" applyBorder="1" applyAlignment="1">
      <alignment horizontal="center" vertical="center"/>
    </xf>
    <xf numFmtId="0" fontId="42" fillId="0" borderId="128" xfId="0" applyFont="1" applyBorder="1" applyAlignment="1">
      <alignment horizontal="center" vertical="center"/>
    </xf>
    <xf numFmtId="0" fontId="42" fillId="0" borderId="130" xfId="0" applyFont="1" applyBorder="1" applyAlignment="1">
      <alignment horizontal="center" vertical="center"/>
    </xf>
    <xf numFmtId="0" fontId="0" fillId="0" borderId="128" xfId="0" applyBorder="1" applyAlignment="1">
      <alignment horizontal="right"/>
    </xf>
    <xf numFmtId="0" fontId="0" fillId="0" borderId="128" xfId="0" applyBorder="1"/>
    <xf numFmtId="0" fontId="0" fillId="0" borderId="128" xfId="0" applyBorder="1" applyAlignment="1">
      <alignment horizontal="center"/>
    </xf>
    <xf numFmtId="166" fontId="0" fillId="0" borderId="128" xfId="3726" applyFont="1" applyBorder="1" applyAlignment="1">
      <alignment horizontal="center"/>
    </xf>
    <xf numFmtId="0" fontId="0" fillId="0" borderId="131" xfId="0" applyBorder="1" applyAlignment="1">
      <alignment horizontal="right"/>
    </xf>
    <xf numFmtId="0" fontId="0" fillId="0" borderId="131" xfId="0" applyBorder="1"/>
    <xf numFmtId="0" fontId="0" fillId="0" borderId="131" xfId="0" applyFill="1" applyBorder="1" applyAlignment="1">
      <alignment horizontal="center"/>
    </xf>
    <xf numFmtId="0" fontId="0" fillId="0" borderId="131" xfId="0" applyBorder="1" applyAlignment="1">
      <alignment horizontal="center"/>
    </xf>
    <xf numFmtId="166" fontId="0" fillId="0" borderId="131" xfId="3726" applyFont="1" applyBorder="1" applyAlignment="1">
      <alignment horizontal="center"/>
    </xf>
    <xf numFmtId="0" fontId="0" fillId="0" borderId="131" xfId="0" applyBorder="1" applyAlignment="1">
      <alignment vertical="center"/>
    </xf>
    <xf numFmtId="0" fontId="0" fillId="0" borderId="132" xfId="0" applyBorder="1" applyAlignment="1">
      <alignment horizontal="right"/>
    </xf>
    <xf numFmtId="0" fontId="0" fillId="0" borderId="132" xfId="0" applyBorder="1"/>
    <xf numFmtId="0" fontId="0" fillId="0" borderId="132" xfId="0" applyFill="1" applyBorder="1" applyAlignment="1">
      <alignment horizontal="center"/>
    </xf>
    <xf numFmtId="0" fontId="0" fillId="0" borderId="132" xfId="0" applyBorder="1" applyAlignment="1">
      <alignment horizontal="center"/>
    </xf>
    <xf numFmtId="166" fontId="0" fillId="0" borderId="132" xfId="3726" applyFont="1" applyBorder="1" applyAlignment="1">
      <alignment horizontal="center"/>
    </xf>
    <xf numFmtId="0" fontId="0" fillId="0" borderId="132" xfId="0" applyBorder="1" applyAlignment="1">
      <alignment vertical="center"/>
    </xf>
    <xf numFmtId="0" fontId="0" fillId="0" borderId="133" xfId="0" applyBorder="1" applyAlignment="1">
      <alignment horizontal="right"/>
    </xf>
    <xf numFmtId="0" fontId="0" fillId="0" borderId="133" xfId="0" applyBorder="1"/>
    <xf numFmtId="0" fontId="0" fillId="0" borderId="133" xfId="0" applyBorder="1" applyAlignment="1">
      <alignment horizontal="center"/>
    </xf>
    <xf numFmtId="1" fontId="0" fillId="0" borderId="133" xfId="0" applyNumberFormat="1" applyBorder="1" applyAlignment="1">
      <alignment horizontal="center"/>
    </xf>
    <xf numFmtId="2" fontId="0" fillId="0" borderId="133" xfId="0" applyNumberFormat="1" applyBorder="1" applyAlignment="1">
      <alignment horizontal="center"/>
    </xf>
    <xf numFmtId="166" fontId="0" fillId="0" borderId="133" xfId="3726" applyFont="1" applyBorder="1" applyAlignment="1">
      <alignment horizontal="center"/>
    </xf>
    <xf numFmtId="0" fontId="0" fillId="30" borderId="133" xfId="0" applyFill="1" applyBorder="1" applyAlignment="1">
      <alignment horizontal="center" vertical="center"/>
    </xf>
    <xf numFmtId="0" fontId="42" fillId="30" borderId="133" xfId="0" applyFont="1" applyFill="1" applyBorder="1" applyAlignment="1">
      <alignment horizontal="center" vertical="center"/>
    </xf>
    <xf numFmtId="0" fontId="42" fillId="33" borderId="134" xfId="0" applyFont="1" applyFill="1" applyBorder="1" applyAlignment="1">
      <alignment horizontal="center" vertical="center"/>
    </xf>
    <xf numFmtId="0" fontId="42" fillId="33" borderId="133" xfId="0" applyFont="1" applyFill="1" applyBorder="1" applyAlignment="1">
      <alignment horizontal="center" vertical="center"/>
    </xf>
    <xf numFmtId="0" fontId="42" fillId="0" borderId="133" xfId="0" applyFont="1" applyBorder="1" applyAlignment="1">
      <alignment horizontal="center" vertical="center"/>
    </xf>
    <xf numFmtId="0" fontId="42" fillId="0" borderId="135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36" xfId="0" applyBorder="1" applyAlignment="1">
      <alignment horizontal="right"/>
    </xf>
    <xf numFmtId="0" fontId="0" fillId="0" borderId="136" xfId="0" applyBorder="1"/>
    <xf numFmtId="0" fontId="0" fillId="0" borderId="136" xfId="0" applyBorder="1" applyAlignment="1">
      <alignment horizontal="center"/>
    </xf>
    <xf numFmtId="1" fontId="0" fillId="0" borderId="136" xfId="0" applyNumberFormat="1" applyBorder="1" applyAlignment="1">
      <alignment horizontal="center"/>
    </xf>
    <xf numFmtId="2" fontId="0" fillId="0" borderId="136" xfId="0" applyNumberFormat="1" applyBorder="1" applyAlignment="1">
      <alignment horizontal="center"/>
    </xf>
    <xf numFmtId="166" fontId="0" fillId="0" borderId="136" xfId="3726" applyFont="1" applyBorder="1" applyAlignment="1">
      <alignment horizontal="center"/>
    </xf>
    <xf numFmtId="0" fontId="0" fillId="0" borderId="137" xfId="0" applyBorder="1" applyAlignment="1">
      <alignment horizontal="right"/>
    </xf>
    <xf numFmtId="0" fontId="0" fillId="0" borderId="137" xfId="0" applyBorder="1"/>
    <xf numFmtId="0" fontId="0" fillId="0" borderId="137" xfId="0" applyFill="1" applyBorder="1" applyAlignment="1">
      <alignment horizontal="center"/>
    </xf>
    <xf numFmtId="0" fontId="0" fillId="0" borderId="137" xfId="0" applyBorder="1" applyAlignment="1">
      <alignment horizontal="center"/>
    </xf>
    <xf numFmtId="166" fontId="0" fillId="0" borderId="137" xfId="3726" applyFont="1" applyBorder="1" applyAlignment="1">
      <alignment horizontal="center"/>
    </xf>
    <xf numFmtId="0" fontId="0" fillId="0" borderId="137" xfId="0" applyBorder="1" applyAlignment="1">
      <alignment vertical="center"/>
    </xf>
    <xf numFmtId="0" fontId="0" fillId="0" borderId="137" xfId="0" applyFill="1" applyBorder="1" applyAlignment="1">
      <alignment horizontal="right"/>
    </xf>
    <xf numFmtId="0" fontId="0" fillId="0" borderId="137" xfId="0" applyFill="1" applyBorder="1"/>
    <xf numFmtId="0" fontId="0" fillId="0" borderId="1" xfId="0" applyBorder="1" applyAlignment="1">
      <alignment horizontal="center"/>
    </xf>
    <xf numFmtId="0" fontId="0" fillId="0" borderId="18" xfId="0" applyBorder="1" applyAlignment="1">
      <alignment horizontal="center" vertical="center" wrapText="1"/>
    </xf>
    <xf numFmtId="0" fontId="0" fillId="0" borderId="138" xfId="0" applyBorder="1" applyAlignment="1">
      <alignment horizontal="right"/>
    </xf>
    <xf numFmtId="0" fontId="0" fillId="0" borderId="138" xfId="0" applyBorder="1"/>
    <xf numFmtId="0" fontId="0" fillId="0" borderId="138" xfId="0" applyBorder="1" applyAlignment="1">
      <alignment horizontal="center"/>
    </xf>
    <xf numFmtId="0" fontId="0" fillId="0" borderId="139" xfId="0" applyFill="1" applyBorder="1" applyAlignment="1">
      <alignment horizontal="right"/>
    </xf>
    <xf numFmtId="0" fontId="0" fillId="0" borderId="139" xfId="0" applyBorder="1"/>
    <xf numFmtId="0" fontId="0" fillId="0" borderId="139" xfId="0" applyBorder="1" applyAlignment="1">
      <alignment horizontal="center"/>
    </xf>
    <xf numFmtId="166" fontId="0" fillId="0" borderId="139" xfId="3726" applyFont="1" applyBorder="1" applyAlignment="1">
      <alignment horizontal="center"/>
    </xf>
    <xf numFmtId="0" fontId="0" fillId="0" borderId="140" xfId="0" applyBorder="1" applyAlignment="1">
      <alignment horizontal="right"/>
    </xf>
    <xf numFmtId="0" fontId="0" fillId="0" borderId="140" xfId="0" applyBorder="1"/>
    <xf numFmtId="0" fontId="0" fillId="0" borderId="140" xfId="0" applyFill="1" applyBorder="1" applyAlignment="1">
      <alignment horizontal="center"/>
    </xf>
    <xf numFmtId="0" fontId="0" fillId="0" borderId="140" xfId="0" applyBorder="1" applyAlignment="1">
      <alignment horizontal="center"/>
    </xf>
    <xf numFmtId="166" fontId="0" fillId="0" borderId="140" xfId="3726" applyFont="1" applyBorder="1" applyAlignment="1">
      <alignment horizontal="center"/>
    </xf>
    <xf numFmtId="0" fontId="0" fillId="0" borderId="140" xfId="0" applyBorder="1" applyAlignment="1">
      <alignment vertical="center"/>
    </xf>
    <xf numFmtId="0" fontId="0" fillId="0" borderId="141" xfId="0" applyBorder="1" applyAlignment="1">
      <alignment horizontal="right"/>
    </xf>
    <xf numFmtId="0" fontId="0" fillId="0" borderId="141" xfId="0" applyBorder="1"/>
    <xf numFmtId="0" fontId="0" fillId="0" borderId="141" xfId="0" applyBorder="1" applyAlignment="1">
      <alignment horizontal="center"/>
    </xf>
    <xf numFmtId="1" fontId="0" fillId="0" borderId="141" xfId="0" applyNumberFormat="1" applyBorder="1" applyAlignment="1">
      <alignment horizontal="center"/>
    </xf>
    <xf numFmtId="2" fontId="0" fillId="0" borderId="141" xfId="0" applyNumberFormat="1" applyBorder="1" applyAlignment="1">
      <alignment horizontal="center"/>
    </xf>
    <xf numFmtId="166" fontId="0" fillId="0" borderId="141" xfId="3726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12" xfId="0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142" xfId="0" applyBorder="1" applyAlignment="1">
      <alignment horizontal="right"/>
    </xf>
    <xf numFmtId="0" fontId="0" fillId="0" borderId="142" xfId="0" applyBorder="1"/>
    <xf numFmtId="0" fontId="0" fillId="0" borderId="142" xfId="0" applyBorder="1" applyAlignment="1">
      <alignment horizontal="center"/>
    </xf>
    <xf numFmtId="166" fontId="0" fillId="0" borderId="142" xfId="3726" applyFont="1" applyBorder="1" applyAlignment="1">
      <alignment horizontal="center"/>
    </xf>
    <xf numFmtId="0" fontId="0" fillId="0" borderId="143" xfId="0" applyBorder="1" applyAlignment="1">
      <alignment horizontal="right"/>
    </xf>
    <xf numFmtId="0" fontId="0" fillId="0" borderId="143" xfId="0" applyBorder="1"/>
    <xf numFmtId="0" fontId="0" fillId="0" borderId="143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144" xfId="0" applyBorder="1" applyAlignment="1">
      <alignment horizontal="right"/>
    </xf>
    <xf numFmtId="0" fontId="0" fillId="0" borderId="144" xfId="0" applyBorder="1"/>
    <xf numFmtId="0" fontId="0" fillId="0" borderId="144" xfId="0" applyBorder="1" applyAlignment="1">
      <alignment horizontal="center"/>
    </xf>
    <xf numFmtId="1" fontId="0" fillId="0" borderId="144" xfId="0" applyNumberFormat="1" applyBorder="1" applyAlignment="1">
      <alignment horizontal="center"/>
    </xf>
    <xf numFmtId="2" fontId="0" fillId="0" borderId="144" xfId="0" applyNumberFormat="1" applyBorder="1" applyAlignment="1">
      <alignment horizontal="center"/>
    </xf>
    <xf numFmtId="166" fontId="0" fillId="0" borderId="144" xfId="3726" applyFont="1" applyBorder="1" applyAlignment="1">
      <alignment horizontal="center"/>
    </xf>
    <xf numFmtId="0" fontId="0" fillId="30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18" xfId="0" applyBorder="1" applyAlignment="1">
      <alignment horizontal="center" vertical="center" wrapText="1"/>
    </xf>
    <xf numFmtId="0" fontId="0" fillId="0" borderId="145" xfId="0" applyFill="1" applyBorder="1" applyAlignment="1">
      <alignment horizontal="right"/>
    </xf>
    <xf numFmtId="0" fontId="0" fillId="0" borderId="145" xfId="0" applyBorder="1"/>
    <xf numFmtId="0" fontId="0" fillId="0" borderId="145" xfId="0" applyBorder="1" applyAlignment="1">
      <alignment horizontal="center"/>
    </xf>
    <xf numFmtId="166" fontId="0" fillId="0" borderId="145" xfId="3726" applyFont="1" applyBorder="1" applyAlignment="1">
      <alignment horizontal="center"/>
    </xf>
    <xf numFmtId="0" fontId="0" fillId="0" borderId="145" xfId="0" applyBorder="1" applyAlignment="1"/>
    <xf numFmtId="0" fontId="0" fillId="0" borderId="145" xfId="0" applyBorder="1" applyAlignment="1">
      <alignment horizontal="right"/>
    </xf>
    <xf numFmtId="0" fontId="0" fillId="0" borderId="146" xfId="0" applyBorder="1" applyAlignment="1">
      <alignment horizontal="right"/>
    </xf>
    <xf numFmtId="0" fontId="0" fillId="0" borderId="146" xfId="0" applyBorder="1"/>
    <xf numFmtId="0" fontId="0" fillId="0" borderId="146" xfId="0" applyBorder="1" applyAlignment="1">
      <alignment horizontal="center"/>
    </xf>
    <xf numFmtId="166" fontId="0" fillId="0" borderId="146" xfId="3726" applyFont="1" applyBorder="1" applyAlignment="1">
      <alignment horizontal="center"/>
    </xf>
    <xf numFmtId="0" fontId="0" fillId="0" borderId="146" xfId="0" applyFill="1" applyBorder="1" applyAlignment="1">
      <alignment horizontal="right"/>
    </xf>
    <xf numFmtId="0" fontId="0" fillId="0" borderId="147" xfId="0" applyBorder="1" applyAlignment="1">
      <alignment horizontal="right"/>
    </xf>
    <xf numFmtId="0" fontId="0" fillId="0" borderId="147" xfId="0" applyBorder="1"/>
    <xf numFmtId="0" fontId="0" fillId="0" borderId="147" xfId="0" applyFill="1" applyBorder="1" applyAlignment="1">
      <alignment horizontal="center"/>
    </xf>
    <xf numFmtId="0" fontId="0" fillId="0" borderId="147" xfId="0" applyBorder="1" applyAlignment="1">
      <alignment horizontal="center"/>
    </xf>
    <xf numFmtId="166" fontId="0" fillId="0" borderId="147" xfId="3726" applyFont="1" applyBorder="1" applyAlignment="1">
      <alignment horizontal="center"/>
    </xf>
    <xf numFmtId="0" fontId="0" fillId="0" borderId="147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30" borderId="1" xfId="0" applyFill="1" applyBorder="1" applyAlignment="1">
      <alignment horizontal="center"/>
    </xf>
    <xf numFmtId="0" fontId="0" fillId="30" borderId="46" xfId="0" applyFill="1" applyBorder="1" applyAlignment="1">
      <alignment horizontal="center"/>
    </xf>
    <xf numFmtId="0" fontId="0" fillId="30" borderId="112" xfId="0" applyFill="1" applyBorder="1" applyAlignment="1">
      <alignment horizontal="center"/>
    </xf>
    <xf numFmtId="0" fontId="0" fillId="30" borderId="57" xfId="0" applyFill="1" applyBorder="1" applyAlignment="1">
      <alignment horizontal="center"/>
    </xf>
    <xf numFmtId="0" fontId="0" fillId="30" borderId="67" xfId="0" applyFill="1" applyBorder="1" applyAlignment="1">
      <alignment horizontal="center"/>
    </xf>
    <xf numFmtId="0" fontId="0" fillId="30" borderId="111" xfId="0" applyFill="1" applyBorder="1" applyAlignment="1">
      <alignment horizontal="center"/>
    </xf>
    <xf numFmtId="0" fontId="0" fillId="30" borderId="36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112" xfId="0" applyBorder="1" applyAlignment="1">
      <alignment horizontal="center"/>
    </xf>
    <xf numFmtId="0" fontId="0" fillId="0" borderId="57" xfId="0" applyBorder="1" applyAlignment="1">
      <alignment horizontal="center"/>
    </xf>
    <xf numFmtId="0" fontId="0" fillId="0" borderId="67" xfId="0" applyBorder="1" applyAlignment="1">
      <alignment horizontal="center"/>
    </xf>
    <xf numFmtId="0" fontId="0" fillId="0" borderId="111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23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7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31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43" xfId="0" applyBorder="1" applyAlignment="1">
      <alignment horizontal="center" vertical="center" wrapText="1"/>
    </xf>
    <xf numFmtId="166" fontId="0" fillId="0" borderId="23" xfId="3726" applyFont="1" applyBorder="1" applyAlignment="1">
      <alignment horizontal="center"/>
    </xf>
    <xf numFmtId="166" fontId="0" fillId="0" borderId="21" xfId="3726" applyFont="1" applyBorder="1" applyAlignment="1">
      <alignment horizontal="center"/>
    </xf>
    <xf numFmtId="166" fontId="0" fillId="0" borderId="18" xfId="3726" applyFont="1" applyBorder="1" applyAlignment="1">
      <alignment horizontal="center"/>
    </xf>
    <xf numFmtId="0" fontId="39" fillId="31" borderId="19" xfId="0" applyFont="1" applyFill="1" applyBorder="1" applyAlignment="1">
      <alignment horizontal="center"/>
    </xf>
    <xf numFmtId="0" fontId="39" fillId="31" borderId="2" xfId="0" applyFont="1" applyFill="1" applyBorder="1" applyAlignment="1">
      <alignment horizontal="center"/>
    </xf>
    <xf numFmtId="0" fontId="39" fillId="31" borderId="20" xfId="0" applyFont="1" applyFill="1" applyBorder="1" applyAlignment="1">
      <alignment horizontal="center"/>
    </xf>
    <xf numFmtId="0" fontId="37" fillId="32" borderId="22" xfId="0" applyFont="1" applyFill="1" applyBorder="1" applyAlignment="1">
      <alignment horizontal="center" vertical="center" wrapText="1"/>
    </xf>
    <xf numFmtId="0" fontId="37" fillId="32" borderId="22" xfId="0" applyFont="1" applyFill="1" applyBorder="1" applyAlignment="1">
      <alignment horizontal="center" vertical="center"/>
    </xf>
    <xf numFmtId="0" fontId="37" fillId="32" borderId="23" xfId="0" applyFont="1" applyFill="1" applyBorder="1" applyAlignment="1">
      <alignment horizontal="center" vertical="center" wrapText="1"/>
    </xf>
    <xf numFmtId="0" fontId="37" fillId="32" borderId="18" xfId="0" applyFont="1" applyFill="1" applyBorder="1" applyAlignment="1">
      <alignment horizontal="center" vertical="center" wrapText="1"/>
    </xf>
    <xf numFmtId="0" fontId="37" fillId="32" borderId="83" xfId="0" applyFont="1" applyFill="1" applyBorder="1" applyAlignment="1">
      <alignment horizontal="center" vertical="center"/>
    </xf>
    <xf numFmtId="0" fontId="37" fillId="32" borderId="89" xfId="0" applyFont="1" applyFill="1" applyBorder="1" applyAlignment="1">
      <alignment horizontal="center" vertical="center"/>
    </xf>
    <xf numFmtId="0" fontId="37" fillId="32" borderId="83" xfId="0" applyFont="1" applyFill="1" applyBorder="1" applyAlignment="1">
      <alignment horizontal="center" vertical="center" wrapText="1"/>
    </xf>
    <xf numFmtId="0" fontId="37" fillId="32" borderId="89" xfId="0" applyFont="1" applyFill="1" applyBorder="1" applyAlignment="1">
      <alignment horizontal="center" vertical="center" wrapText="1"/>
    </xf>
    <xf numFmtId="0" fontId="37" fillId="32" borderId="70" xfId="0" applyFont="1" applyFill="1" applyBorder="1" applyAlignment="1">
      <alignment horizontal="center" vertical="center" wrapText="1"/>
    </xf>
    <xf numFmtId="0" fontId="37" fillId="32" borderId="72" xfId="0" applyFont="1" applyFill="1" applyBorder="1" applyAlignment="1">
      <alignment horizontal="center" vertical="center" wrapText="1"/>
    </xf>
    <xf numFmtId="0" fontId="37" fillId="32" borderId="75" xfId="0" applyFont="1" applyFill="1" applyBorder="1" applyAlignment="1">
      <alignment horizontal="center" vertical="center" wrapText="1"/>
    </xf>
    <xf numFmtId="0" fontId="37" fillId="32" borderId="77" xfId="0" applyFont="1" applyFill="1" applyBorder="1" applyAlignment="1">
      <alignment horizontal="center" vertical="center" wrapText="1"/>
    </xf>
    <xf numFmtId="0" fontId="37" fillId="34" borderId="70" xfId="0" applyFont="1" applyFill="1" applyBorder="1" applyAlignment="1">
      <alignment horizontal="left" vertical="top"/>
    </xf>
    <xf numFmtId="0" fontId="37" fillId="34" borderId="71" xfId="0" applyFont="1" applyFill="1" applyBorder="1" applyAlignment="1">
      <alignment horizontal="left" vertical="top"/>
    </xf>
    <xf numFmtId="0" fontId="37" fillId="34" borderId="72" xfId="0" applyFont="1" applyFill="1" applyBorder="1" applyAlignment="1">
      <alignment horizontal="left" vertical="top"/>
    </xf>
    <xf numFmtId="0" fontId="37" fillId="34" borderId="75" xfId="0" applyFont="1" applyFill="1" applyBorder="1" applyAlignment="1">
      <alignment horizontal="left" vertical="top"/>
    </xf>
    <xf numFmtId="0" fontId="37" fillId="34" borderId="76" xfId="0" applyFont="1" applyFill="1" applyBorder="1" applyAlignment="1">
      <alignment horizontal="left" vertical="top"/>
    </xf>
    <xf numFmtId="0" fontId="37" fillId="34" borderId="77" xfId="0" applyFont="1" applyFill="1" applyBorder="1" applyAlignment="1">
      <alignment horizontal="left" vertical="top"/>
    </xf>
    <xf numFmtId="0" fontId="43" fillId="32" borderId="69" xfId="0" applyFont="1" applyFill="1" applyBorder="1" applyAlignment="1">
      <alignment horizontal="center" vertical="center"/>
    </xf>
    <xf numFmtId="0" fontId="0" fillId="34" borderId="82" xfId="0" applyFill="1" applyBorder="1" applyAlignment="1">
      <alignment horizontal="center" vertical="center"/>
    </xf>
    <xf numFmtId="0" fontId="0" fillId="34" borderId="81" xfId="0" applyFill="1" applyBorder="1" applyAlignment="1">
      <alignment horizontal="center" vertical="center"/>
    </xf>
    <xf numFmtId="0" fontId="0" fillId="34" borderId="103" xfId="0" applyFill="1" applyBorder="1" applyAlignment="1">
      <alignment horizontal="center" vertical="center"/>
    </xf>
    <xf numFmtId="0" fontId="0" fillId="34" borderId="97" xfId="0" applyFill="1" applyBorder="1" applyAlignment="1">
      <alignment horizontal="center" vertical="center"/>
    </xf>
    <xf numFmtId="0" fontId="40" fillId="0" borderId="70" xfId="0" applyFont="1" applyBorder="1" applyAlignment="1">
      <alignment horizontal="center" vertical="center"/>
    </xf>
    <xf numFmtId="0" fontId="40" fillId="0" borderId="71" xfId="0" applyFont="1" applyBorder="1" applyAlignment="1">
      <alignment horizontal="center" vertical="center"/>
    </xf>
    <xf numFmtId="0" fontId="40" fillId="0" borderId="72" xfId="0" applyFont="1" applyBorder="1" applyAlignment="1">
      <alignment horizontal="center" vertical="center"/>
    </xf>
    <xf numFmtId="0" fontId="40" fillId="0" borderId="73" xfId="0" applyFont="1" applyBorder="1" applyAlignment="1">
      <alignment horizontal="center" vertical="center"/>
    </xf>
    <xf numFmtId="0" fontId="40" fillId="0" borderId="0" xfId="0" applyFont="1" applyBorder="1" applyAlignment="1">
      <alignment horizontal="center" vertical="center"/>
    </xf>
    <xf numFmtId="0" fontId="40" fillId="0" borderId="74" xfId="0" applyFont="1" applyBorder="1" applyAlignment="1">
      <alignment horizontal="center" vertical="center"/>
    </xf>
    <xf numFmtId="0" fontId="40" fillId="0" borderId="75" xfId="0" applyFont="1" applyBorder="1" applyAlignment="1">
      <alignment horizontal="center" vertical="center"/>
    </xf>
    <xf numFmtId="0" fontId="40" fillId="0" borderId="76" xfId="0" applyFont="1" applyBorder="1" applyAlignment="1">
      <alignment horizontal="center" vertical="center"/>
    </xf>
    <xf numFmtId="0" fontId="40" fillId="0" borderId="77" xfId="0" applyFont="1" applyBorder="1" applyAlignment="1">
      <alignment horizontal="center" vertical="center"/>
    </xf>
    <xf numFmtId="0" fontId="41" fillId="0" borderId="78" xfId="0" applyFont="1" applyBorder="1" applyAlignment="1">
      <alignment horizontal="left" vertical="center"/>
    </xf>
    <xf numFmtId="0" fontId="41" fillId="0" borderId="6" xfId="0" applyFont="1" applyBorder="1" applyAlignment="1">
      <alignment horizontal="left" vertical="center"/>
    </xf>
    <xf numFmtId="0" fontId="41" fillId="0" borderId="79" xfId="0" applyFont="1" applyBorder="1" applyAlignment="1">
      <alignment horizontal="left" vertical="center"/>
    </xf>
    <xf numFmtId="14" fontId="41" fillId="0" borderId="6" xfId="0" applyNumberFormat="1" applyFont="1" applyBorder="1" applyAlignment="1">
      <alignment horizontal="center" vertical="center"/>
    </xf>
    <xf numFmtId="0" fontId="41" fillId="0" borderId="6" xfId="0" applyFont="1" applyBorder="1" applyAlignment="1">
      <alignment horizontal="center" vertical="center"/>
    </xf>
    <xf numFmtId="0" fontId="41" fillId="0" borderId="79" xfId="0" applyFont="1" applyBorder="1" applyAlignment="1">
      <alignment horizontal="center" vertical="center"/>
    </xf>
    <xf numFmtId="0" fontId="42" fillId="30" borderId="90" xfId="0" applyFont="1" applyFill="1" applyBorder="1" applyAlignment="1">
      <alignment horizontal="center" vertical="center"/>
    </xf>
    <xf numFmtId="0" fontId="42" fillId="30" borderId="84" xfId="0" applyFont="1" applyFill="1" applyBorder="1" applyAlignment="1">
      <alignment horizontal="center" vertical="center"/>
    </xf>
    <xf numFmtId="0" fontId="42" fillId="30" borderId="18" xfId="0" applyFont="1" applyFill="1" applyBorder="1" applyAlignment="1">
      <alignment horizontal="center" vertical="center"/>
    </xf>
    <xf numFmtId="0" fontId="42" fillId="30" borderId="85" xfId="0" applyFont="1" applyFill="1" applyBorder="1" applyAlignment="1">
      <alignment horizontal="center" vertical="center"/>
    </xf>
    <xf numFmtId="0" fontId="42" fillId="0" borderId="110" xfId="0" applyFont="1" applyBorder="1" applyAlignment="1">
      <alignment horizontal="center" vertical="center" wrapText="1"/>
    </xf>
    <xf numFmtId="0" fontId="42" fillId="0" borderId="86" xfId="0" applyFont="1" applyBorder="1" applyAlignment="1">
      <alignment horizontal="center" vertical="center" wrapText="1"/>
    </xf>
    <xf numFmtId="0" fontId="42" fillId="0" borderId="80" xfId="0" applyFont="1" applyBorder="1" applyAlignment="1">
      <alignment horizontal="center" vertical="center"/>
    </xf>
    <xf numFmtId="0" fontId="42" fillId="0" borderId="81" xfId="0" applyFont="1" applyBorder="1" applyAlignment="1">
      <alignment horizontal="center" vertical="center"/>
    </xf>
    <xf numFmtId="0" fontId="42" fillId="0" borderId="82" xfId="0" applyFont="1" applyBorder="1" applyAlignment="1">
      <alignment horizontal="center" vertical="center"/>
    </xf>
    <xf numFmtId="0" fontId="42" fillId="0" borderId="83" xfId="0" applyFont="1" applyBorder="1" applyAlignment="1">
      <alignment horizontal="center" vertical="center"/>
    </xf>
    <xf numFmtId="0" fontId="42" fillId="0" borderId="89" xfId="0" applyFont="1" applyBorder="1" applyAlignment="1">
      <alignment horizontal="center" vertical="center"/>
    </xf>
    <xf numFmtId="0" fontId="42" fillId="0" borderId="78" xfId="0" applyFont="1" applyBorder="1" applyAlignment="1">
      <alignment horizontal="center" vertical="center"/>
    </xf>
    <xf numFmtId="0" fontId="42" fillId="0" borderId="6" xfId="0" applyFont="1" applyBorder="1" applyAlignment="1">
      <alignment horizontal="center" vertical="center"/>
    </xf>
    <xf numFmtId="0" fontId="42" fillId="0" borderId="79" xfId="0" applyFont="1" applyBorder="1" applyAlignment="1">
      <alignment horizontal="center" vertical="center"/>
    </xf>
    <xf numFmtId="0" fontId="41" fillId="0" borderId="78" xfId="0" applyFont="1" applyBorder="1" applyAlignment="1">
      <alignment horizontal="center" vertical="center"/>
    </xf>
    <xf numFmtId="0" fontId="0" fillId="0" borderId="46" xfId="0" applyBorder="1" applyAlignment="1">
      <alignment horizontal="center" vertical="center" wrapText="1"/>
    </xf>
    <xf numFmtId="179" fontId="0" fillId="0" borderId="1" xfId="3726" applyNumberFormat="1" applyFont="1" applyBorder="1" applyAlignment="1">
      <alignment horizontal="center" vertical="center"/>
    </xf>
    <xf numFmtId="0" fontId="0" fillId="0" borderId="67" xfId="0" applyBorder="1" applyAlignment="1">
      <alignment horizontal="center" vertical="center"/>
    </xf>
    <xf numFmtId="0" fontId="0" fillId="0" borderId="111" xfId="0" applyBorder="1" applyAlignment="1">
      <alignment horizontal="center" vertical="center"/>
    </xf>
    <xf numFmtId="0" fontId="0" fillId="0" borderId="112" xfId="0" applyBorder="1" applyAlignment="1">
      <alignment horizontal="center" vertical="center"/>
    </xf>
    <xf numFmtId="179" fontId="0" fillId="0" borderId="67" xfId="3726" applyNumberFormat="1" applyFont="1" applyBorder="1" applyAlignment="1">
      <alignment horizontal="center" vertical="center"/>
    </xf>
    <xf numFmtId="166" fontId="0" fillId="0" borderId="111" xfId="3726" applyFont="1" applyBorder="1" applyAlignment="1">
      <alignment horizontal="center" vertical="center"/>
    </xf>
    <xf numFmtId="166" fontId="0" fillId="0" borderId="1" xfId="3726" applyFont="1" applyBorder="1" applyAlignment="1">
      <alignment horizontal="center" vertical="center"/>
    </xf>
    <xf numFmtId="166" fontId="0" fillId="0" borderId="57" xfId="3726" applyFont="1" applyBorder="1" applyAlignment="1">
      <alignment horizontal="center" vertical="center"/>
    </xf>
    <xf numFmtId="180" fontId="0" fillId="0" borderId="1" xfId="3726" applyNumberFormat="1" applyFon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57" xfId="0" applyBorder="1" applyAlignment="1">
      <alignment horizontal="center" vertical="center"/>
    </xf>
    <xf numFmtId="166" fontId="0" fillId="0" borderId="112" xfId="3726" applyFont="1" applyBorder="1" applyAlignment="1">
      <alignment horizontal="center" vertical="center"/>
    </xf>
    <xf numFmtId="166" fontId="0" fillId="0" borderId="67" xfId="3726" applyFont="1" applyBorder="1" applyAlignment="1">
      <alignment horizontal="center" vertical="center"/>
    </xf>
  </cellXfs>
  <cellStyles count="3776">
    <cellStyle name="??" xfId="8"/>
    <cellStyle name="?? [0.00]_laroux" xfId="9"/>
    <cellStyle name="???? [0.00]_laroux" xfId="10"/>
    <cellStyle name="????_laroux" xfId="11"/>
    <cellStyle name="??[0]_770 Detail (2)_770 Sum (2)81" xfId="12"/>
    <cellStyle name="??_??" xfId="13"/>
    <cellStyle name="•W€_Electrical" xfId="14"/>
    <cellStyle name="•W_Electrical" xfId="15"/>
    <cellStyle name="20% - Accent1 2" xfId="16"/>
    <cellStyle name="20% - Accent2 2" xfId="17"/>
    <cellStyle name="20% - Accent3 2" xfId="18"/>
    <cellStyle name="20% - Accent4 2" xfId="19"/>
    <cellStyle name="20% - Accent5 2" xfId="20"/>
    <cellStyle name="20% - Accent6 2" xfId="21"/>
    <cellStyle name="40% - Accent1 2" xfId="22"/>
    <cellStyle name="40% - Accent2 2" xfId="23"/>
    <cellStyle name="40% - Accent3 2" xfId="24"/>
    <cellStyle name="40% - Accent4 2" xfId="25"/>
    <cellStyle name="40% - Accent5 2" xfId="26"/>
    <cellStyle name="40% - Accent6 2" xfId="27"/>
    <cellStyle name="60% - Accent1 2" xfId="28"/>
    <cellStyle name="60% - Accent2 2" xfId="29"/>
    <cellStyle name="60% - Accent3 2" xfId="30"/>
    <cellStyle name="60% - Accent4 2" xfId="31"/>
    <cellStyle name="60% - Accent5 2" xfId="32"/>
    <cellStyle name="60% - Accent6 2" xfId="33"/>
    <cellStyle name="Accent1 2" xfId="34"/>
    <cellStyle name="Accent2 2" xfId="35"/>
    <cellStyle name="Accent3 2" xfId="36"/>
    <cellStyle name="Accent4 2" xfId="37"/>
    <cellStyle name="Accent5 2" xfId="38"/>
    <cellStyle name="Accent6 2" xfId="39"/>
    <cellStyle name="active" xfId="40"/>
    <cellStyle name="Bad 2" xfId="41"/>
    <cellStyle name="C                      " xfId="42"/>
    <cellStyle name="Calculation 2" xfId="43"/>
    <cellStyle name="Calculation 2 2" xfId="3728"/>
    <cellStyle name="Check Cell 2" xfId="44"/>
    <cellStyle name="Comma" xfId="3726" builtinId="3"/>
    <cellStyle name="Comma 10" xfId="45"/>
    <cellStyle name="Comma 11" xfId="46"/>
    <cellStyle name="Comma 12" xfId="47"/>
    <cellStyle name="Comma 13" xfId="48"/>
    <cellStyle name="Comma 14" xfId="49"/>
    <cellStyle name="Comma 15" xfId="50"/>
    <cellStyle name="Comma 16" xfId="51"/>
    <cellStyle name="Comma 17" xfId="52"/>
    <cellStyle name="Comma 18" xfId="53"/>
    <cellStyle name="Comma 19" xfId="54"/>
    <cellStyle name="Comma 2" xfId="55"/>
    <cellStyle name="Comma 2 2" xfId="56"/>
    <cellStyle name="Comma 2 2 2" xfId="3678"/>
    <cellStyle name="Comma 2 2 3" xfId="3679"/>
    <cellStyle name="Comma 2 2 4" xfId="3680"/>
    <cellStyle name="Comma 2 2 5" xfId="3681"/>
    <cellStyle name="Comma 2 2 6" xfId="3682"/>
    <cellStyle name="Comma 2 3" xfId="3683"/>
    <cellStyle name="Comma 2 3 2" xfId="3774"/>
    <cellStyle name="Comma 2 4" xfId="3729"/>
    <cellStyle name="Comma 20" xfId="57"/>
    <cellStyle name="Comma 21" xfId="58"/>
    <cellStyle name="Comma 22" xfId="59"/>
    <cellStyle name="Comma 23" xfId="60"/>
    <cellStyle name="Comma 24" xfId="61"/>
    <cellStyle name="Comma 25" xfId="62"/>
    <cellStyle name="Comma 26" xfId="63"/>
    <cellStyle name="Comma 27" xfId="64"/>
    <cellStyle name="Comma 28" xfId="65"/>
    <cellStyle name="Comma 29" xfId="66"/>
    <cellStyle name="Comma 3" xfId="67"/>
    <cellStyle name="Comma 3 2" xfId="68"/>
    <cellStyle name="Comma 3 2 2" xfId="69"/>
    <cellStyle name="Comma 3 2 2 2" xfId="70"/>
    <cellStyle name="Comma 3 2 2 3" xfId="3732"/>
    <cellStyle name="Comma 3 2 3" xfId="71"/>
    <cellStyle name="Comma 3 2 3 2" xfId="3733"/>
    <cellStyle name="Comma 3 2 4" xfId="72"/>
    <cellStyle name="Comma 3 2 4 2" xfId="3734"/>
    <cellStyle name="Comma 3 2 5" xfId="73"/>
    <cellStyle name="Comma 3 2 5 2" xfId="74"/>
    <cellStyle name="Comma 3 2 6" xfId="75"/>
    <cellStyle name="Comma 3 2 7" xfId="76"/>
    <cellStyle name="Comma 3 2 7 2" xfId="77"/>
    <cellStyle name="Comma 3 2 7 2 2" xfId="3736"/>
    <cellStyle name="Comma 3 2 7 3" xfId="78"/>
    <cellStyle name="Comma 3 2 7 3 2" xfId="79"/>
    <cellStyle name="Comma 3 2 7 3 2 2" xfId="3738"/>
    <cellStyle name="Comma 3 2 7 3 3" xfId="3737"/>
    <cellStyle name="Comma 3 2 7 4" xfId="80"/>
    <cellStyle name="Comma 3 2 7 4 2" xfId="3739"/>
    <cellStyle name="Comma 3 2 7 5" xfId="81"/>
    <cellStyle name="Comma 3 2 7 5 2" xfId="3740"/>
    <cellStyle name="Comma 3 2 7 6" xfId="82"/>
    <cellStyle name="Comma 3 2 7 6 2" xfId="3741"/>
    <cellStyle name="Comma 3 2 7 7" xfId="3735"/>
    <cellStyle name="Comma 3 2 8" xfId="83"/>
    <cellStyle name="Comma 3 2 8 2" xfId="3742"/>
    <cellStyle name="Comma 3 2 9" xfId="3731"/>
    <cellStyle name="Comma 3 3" xfId="3730"/>
    <cellStyle name="Comma 30" xfId="84"/>
    <cellStyle name="Comma 31" xfId="85"/>
    <cellStyle name="Comma 32" xfId="86"/>
    <cellStyle name="Comma 33" xfId="87"/>
    <cellStyle name="Comma 34" xfId="88"/>
    <cellStyle name="Comma 35" xfId="89"/>
    <cellStyle name="Comma 36" xfId="90"/>
    <cellStyle name="Comma 37" xfId="91"/>
    <cellStyle name="Comma 37 2" xfId="92"/>
    <cellStyle name="Comma 37 2 2" xfId="93"/>
    <cellStyle name="Comma 37 2 2 2" xfId="3745"/>
    <cellStyle name="Comma 37 2 3" xfId="3744"/>
    <cellStyle name="Comma 37 3" xfId="3743"/>
    <cellStyle name="Comma 38" xfId="94"/>
    <cellStyle name="Comma 39" xfId="95"/>
    <cellStyle name="Comma 4" xfId="96"/>
    <cellStyle name="Comma 4 2" xfId="3746"/>
    <cellStyle name="Comma 40" xfId="97"/>
    <cellStyle name="Comma 41" xfId="98"/>
    <cellStyle name="Comma 42" xfId="99"/>
    <cellStyle name="Comma 43" xfId="100"/>
    <cellStyle name="Comma 43 2" xfId="3747"/>
    <cellStyle name="Comma 44" xfId="101"/>
    <cellStyle name="Comma 45" xfId="102"/>
    <cellStyle name="Comma 46" xfId="103"/>
    <cellStyle name="Comma 47" xfId="104"/>
    <cellStyle name="Comma 48" xfId="105"/>
    <cellStyle name="Comma 49" xfId="106"/>
    <cellStyle name="Comma 5" xfId="107"/>
    <cellStyle name="Comma 5 10" xfId="108"/>
    <cellStyle name="Comma 5 10 2" xfId="3749"/>
    <cellStyle name="Comma 5 11" xfId="109"/>
    <cellStyle name="Comma 5 12" xfId="110"/>
    <cellStyle name="Comma 5 13" xfId="111"/>
    <cellStyle name="Comma 5 14" xfId="112"/>
    <cellStyle name="Comma 5 15" xfId="113"/>
    <cellStyle name="Comma 5 16" xfId="114"/>
    <cellStyle name="Comma 5 17" xfId="115"/>
    <cellStyle name="Comma 5 18" xfId="116"/>
    <cellStyle name="Comma 5 19" xfId="117"/>
    <cellStyle name="Comma 5 2" xfId="118"/>
    <cellStyle name="Comma 5 2 2" xfId="119"/>
    <cellStyle name="Comma 5 2 2 2" xfId="3751"/>
    <cellStyle name="Comma 5 2 3" xfId="120"/>
    <cellStyle name="Comma 5 2 3 2" xfId="121"/>
    <cellStyle name="Comma 5 2 3 3" xfId="122"/>
    <cellStyle name="Comma 5 2 3 4" xfId="3630"/>
    <cellStyle name="Comma 5 2 4" xfId="3750"/>
    <cellStyle name="Comma 5 20" xfId="123"/>
    <cellStyle name="Comma 5 21" xfId="124"/>
    <cellStyle name="Comma 5 22" xfId="125"/>
    <cellStyle name="Comma 5 23" xfId="126"/>
    <cellStyle name="Comma 5 24" xfId="127"/>
    <cellStyle name="Comma 5 25" xfId="128"/>
    <cellStyle name="Comma 5 26" xfId="129"/>
    <cellStyle name="Comma 5 27" xfId="130"/>
    <cellStyle name="Comma 5 27 2" xfId="131"/>
    <cellStyle name="Comma 5 28" xfId="132"/>
    <cellStyle name="Comma 5 29" xfId="133"/>
    <cellStyle name="Comma 5 3" xfId="134"/>
    <cellStyle name="Comma 5 3 2" xfId="3684"/>
    <cellStyle name="Comma 5 3 2 2" xfId="3685"/>
    <cellStyle name="Comma 5 3 2 3" xfId="3686"/>
    <cellStyle name="Comma 5 3 2 4" xfId="3687"/>
    <cellStyle name="Comma 5 3 2 5" xfId="3688"/>
    <cellStyle name="Comma 5 3 2 6" xfId="3689"/>
    <cellStyle name="Comma 5 3 2 7" xfId="3690"/>
    <cellStyle name="Comma 5 3 2 8" xfId="3691"/>
    <cellStyle name="Comma 5 3 3" xfId="3752"/>
    <cellStyle name="Comma 5 30" xfId="135"/>
    <cellStyle name="Comma 5 31" xfId="136"/>
    <cellStyle name="Comma 5 32" xfId="137"/>
    <cellStyle name="Comma 5 33" xfId="138"/>
    <cellStyle name="Comma 5 34" xfId="139"/>
    <cellStyle name="Comma 5 35" xfId="140"/>
    <cellStyle name="Comma 5 36" xfId="141"/>
    <cellStyle name="Comma 5 37" xfId="142"/>
    <cellStyle name="Comma 5 38" xfId="143"/>
    <cellStyle name="Comma 5 39" xfId="144"/>
    <cellStyle name="Comma 5 4" xfId="145"/>
    <cellStyle name="Comma 5 4 2" xfId="3692"/>
    <cellStyle name="Comma 5 4 2 2" xfId="3693"/>
    <cellStyle name="Comma 5 4 3" xfId="3694"/>
    <cellStyle name="Comma 5 4 3 2" xfId="3695"/>
    <cellStyle name="Comma 5 4 3 2 2" xfId="3696"/>
    <cellStyle name="Comma 5 4 3 2 3" xfId="3697"/>
    <cellStyle name="Comma 5 4 3 3" xfId="3698"/>
    <cellStyle name="Comma 5 4 4" xfId="3699"/>
    <cellStyle name="Comma 5 4 4 2" xfId="3700"/>
    <cellStyle name="Comma 5 4 5" xfId="3753"/>
    <cellStyle name="Comma 5 40" xfId="146"/>
    <cellStyle name="Comma 5 41" xfId="147"/>
    <cellStyle name="Comma 5 42" xfId="148"/>
    <cellStyle name="Comma 5 42 2" xfId="149"/>
    <cellStyle name="Comma 5 42 2 2" xfId="150"/>
    <cellStyle name="Comma 5 42 2 3" xfId="3754"/>
    <cellStyle name="Comma 5 43" xfId="151"/>
    <cellStyle name="Comma 5 44" xfId="152"/>
    <cellStyle name="Comma 5 45" xfId="153"/>
    <cellStyle name="Comma 5 46" xfId="154"/>
    <cellStyle name="Comma 5 47" xfId="155"/>
    <cellStyle name="Comma 5 48" xfId="156"/>
    <cellStyle name="Comma 5 49" xfId="157"/>
    <cellStyle name="Comma 5 5" xfId="158"/>
    <cellStyle name="Comma 5 5 2" xfId="159"/>
    <cellStyle name="Comma 5 5 3" xfId="3755"/>
    <cellStyle name="Comma 5 50" xfId="160"/>
    <cellStyle name="Comma 5 51" xfId="161"/>
    <cellStyle name="Comma 5 51 2" xfId="162"/>
    <cellStyle name="Comma 5 51 2 2" xfId="3757"/>
    <cellStyle name="Comma 5 51 3" xfId="3756"/>
    <cellStyle name="Comma 5 52" xfId="163"/>
    <cellStyle name="Comma 5 53" xfId="164"/>
    <cellStyle name="Comma 5 54" xfId="165"/>
    <cellStyle name="Comma 5 55" xfId="166"/>
    <cellStyle name="Comma 5 56" xfId="167"/>
    <cellStyle name="Comma 5 57" xfId="168"/>
    <cellStyle name="Comma 5 58" xfId="169"/>
    <cellStyle name="Comma 5 59" xfId="170"/>
    <cellStyle name="Comma 5 6" xfId="171"/>
    <cellStyle name="Comma 5 6 2" xfId="3758"/>
    <cellStyle name="Comma 5 60" xfId="172"/>
    <cellStyle name="Comma 5 61" xfId="3748"/>
    <cellStyle name="Comma 5 7" xfId="173"/>
    <cellStyle name="Comma 5 7 2" xfId="174"/>
    <cellStyle name="Comma 5 7 3" xfId="3759"/>
    <cellStyle name="Comma 5 8" xfId="175"/>
    <cellStyle name="Comma 5 8 2" xfId="176"/>
    <cellStyle name="Comma 5 8 3" xfId="177"/>
    <cellStyle name="Comma 5 8 4" xfId="178"/>
    <cellStyle name="Comma 5 8 5" xfId="179"/>
    <cellStyle name="Comma 5 8 6" xfId="180"/>
    <cellStyle name="Comma 5 8 7" xfId="181"/>
    <cellStyle name="Comma 5 9" xfId="182"/>
    <cellStyle name="Comma 5 9 2" xfId="3760"/>
    <cellStyle name="Comma 50" xfId="183"/>
    <cellStyle name="Comma 51" xfId="184"/>
    <cellStyle name="Comma 52" xfId="185"/>
    <cellStyle name="Comma 53" xfId="186"/>
    <cellStyle name="Comma 54" xfId="187"/>
    <cellStyle name="Comma 55" xfId="188"/>
    <cellStyle name="Comma 56" xfId="189"/>
    <cellStyle name="Comma 57" xfId="190"/>
    <cellStyle name="Comma 58" xfId="191"/>
    <cellStyle name="Comma 59" xfId="192"/>
    <cellStyle name="Comma 6" xfId="193"/>
    <cellStyle name="Comma 6 2" xfId="194"/>
    <cellStyle name="Comma 6 2 2" xfId="3761"/>
    <cellStyle name="Comma 60" xfId="195"/>
    <cellStyle name="Comma 61" xfId="196"/>
    <cellStyle name="Comma 62" xfId="197"/>
    <cellStyle name="Comma 62 2" xfId="198"/>
    <cellStyle name="Comma 63" xfId="199"/>
    <cellStyle name="Comma 64" xfId="200"/>
    <cellStyle name="Comma 65" xfId="201"/>
    <cellStyle name="Comma 66" xfId="202"/>
    <cellStyle name="Comma 67" xfId="203"/>
    <cellStyle name="Comma 68" xfId="204"/>
    <cellStyle name="Comma 69" xfId="205"/>
    <cellStyle name="Comma 7" xfId="206"/>
    <cellStyle name="Comma 70" xfId="207"/>
    <cellStyle name="Comma 71" xfId="208"/>
    <cellStyle name="Comma 72" xfId="209"/>
    <cellStyle name="Comma 73" xfId="210"/>
    <cellStyle name="Comma 74" xfId="211"/>
    <cellStyle name="Comma 75" xfId="212"/>
    <cellStyle name="Comma 76" xfId="213"/>
    <cellStyle name="Comma 77" xfId="214"/>
    <cellStyle name="Comma 78" xfId="215"/>
    <cellStyle name="Comma 79" xfId="216"/>
    <cellStyle name="Comma 8" xfId="217"/>
    <cellStyle name="Comma 80" xfId="218"/>
    <cellStyle name="Comma 81" xfId="219"/>
    <cellStyle name="Comma 82" xfId="220"/>
    <cellStyle name="Comma 83" xfId="221"/>
    <cellStyle name="Comma 84" xfId="222"/>
    <cellStyle name="Comma 85" xfId="223"/>
    <cellStyle name="Comma 86" xfId="224"/>
    <cellStyle name="Comma 87" xfId="225"/>
    <cellStyle name="Comma 88" xfId="226"/>
    <cellStyle name="Comma 89" xfId="227"/>
    <cellStyle name="Comma 9" xfId="228"/>
    <cellStyle name="Comma 90" xfId="229"/>
    <cellStyle name="Comma 91" xfId="230"/>
    <cellStyle name="Comma 92" xfId="231"/>
    <cellStyle name="Comma 93" xfId="232"/>
    <cellStyle name="Comma 94" xfId="233"/>
    <cellStyle name="Comma 95" xfId="234"/>
    <cellStyle name="Comma 96" xfId="235"/>
    <cellStyle name="Comma 97" xfId="236"/>
    <cellStyle name="Comma 97 2" xfId="3762"/>
    <cellStyle name="Comma 98" xfId="1"/>
    <cellStyle name="Comma 98 2" xfId="3727"/>
    <cellStyle name="Currencq [0]_Invoices_C730 (2)" xfId="237"/>
    <cellStyle name="Currency [2]_Invoices_C740 (2)_981111~cost" xfId="238"/>
    <cellStyle name="Currency 2" xfId="3701"/>
    <cellStyle name="Custom - Style8" xfId="239"/>
    <cellStyle name="Data   - Style2" xfId="240"/>
    <cellStyle name="Data   - Style2 2" xfId="3763"/>
    <cellStyle name="Excel Built-in Normal" xfId="241"/>
    <cellStyle name="Explanatory Text 2" xfId="242"/>
    <cellStyle name="Good 2" xfId="243"/>
    <cellStyle name="Grey" xfId="244"/>
    <cellStyle name="Grey 2" xfId="245"/>
    <cellStyle name="Header1" xfId="246"/>
    <cellStyle name="Header2" xfId="247"/>
    <cellStyle name="Heading 1 2" xfId="248"/>
    <cellStyle name="Heading 2 2" xfId="249"/>
    <cellStyle name="Heading 3 2" xfId="250"/>
    <cellStyle name="Heading 4 2" xfId="251"/>
    <cellStyle name="Hyperlink" xfId="3775" builtinId="8"/>
    <cellStyle name="Input [yellow]" xfId="252"/>
    <cellStyle name="Input [yellow] 2" xfId="253"/>
    <cellStyle name="Input [yellow] 2 2" xfId="3765"/>
    <cellStyle name="Input [yellow] 3" xfId="3764"/>
    <cellStyle name="Input 2" xfId="254"/>
    <cellStyle name="Input 2 2" xfId="3766"/>
    <cellStyle name="Labels - Style3" xfId="255"/>
    <cellStyle name="Labels - Style3 2" xfId="3767"/>
    <cellStyle name="Linked Cell 2" xfId="256"/>
    <cellStyle name="locked" xfId="257"/>
    <cellStyle name="Neutral 2" xfId="258"/>
    <cellStyle name="Normal" xfId="0" builtinId="0"/>
    <cellStyle name="Normal - Style1" xfId="259"/>
    <cellStyle name="Normal 10" xfId="260"/>
    <cellStyle name="Normal 10 2" xfId="261"/>
    <cellStyle name="Normal 11" xfId="262"/>
    <cellStyle name="Normal 11 2" xfId="263"/>
    <cellStyle name="Normal 11 3" xfId="264"/>
    <cellStyle name="Normal 11 4" xfId="265"/>
    <cellStyle name="Normal 11 4 2" xfId="266"/>
    <cellStyle name="Normal 11 5" xfId="267"/>
    <cellStyle name="Normal 11 5 2" xfId="268"/>
    <cellStyle name="Normal 11 6" xfId="269"/>
    <cellStyle name="Normal 11 6 2" xfId="270"/>
    <cellStyle name="Normal 12" xfId="271"/>
    <cellStyle name="Normal 12 2" xfId="272"/>
    <cellStyle name="Normal 13" xfId="273"/>
    <cellStyle name="Normal 14" xfId="274"/>
    <cellStyle name="Normal 15" xfId="275"/>
    <cellStyle name="Normal 16" xfId="276"/>
    <cellStyle name="Normal 17" xfId="277"/>
    <cellStyle name="Normal 17 2" xfId="278"/>
    <cellStyle name="Normal 17 2 2" xfId="279"/>
    <cellStyle name="Normal 17 2 2 2" xfId="280"/>
    <cellStyle name="Normal 17 2 2 3" xfId="281"/>
    <cellStyle name="Normal 17 2 3" xfId="282"/>
    <cellStyle name="Normal 17 2 3 2" xfId="283"/>
    <cellStyle name="Normal 17 2 3 2 2" xfId="284"/>
    <cellStyle name="Normal 17 2 3 3" xfId="285"/>
    <cellStyle name="Normal 17 2 3 3 2" xfId="286"/>
    <cellStyle name="Normal 17 2 3 4" xfId="287"/>
    <cellStyle name="Normal 17 2 4" xfId="288"/>
    <cellStyle name="Normal 17 2 4 2" xfId="289"/>
    <cellStyle name="Normal 17 2 5" xfId="290"/>
    <cellStyle name="Normal 17 2 5 2" xfId="291"/>
    <cellStyle name="Normal 18" xfId="292"/>
    <cellStyle name="Normal 19" xfId="293"/>
    <cellStyle name="Normal 2" xfId="294"/>
    <cellStyle name="Normal 2 2" xfId="295"/>
    <cellStyle name="Normal 2 2 2" xfId="296"/>
    <cellStyle name="Normal 2 2 2 2" xfId="297"/>
    <cellStyle name="Normal 2 2 3" xfId="298"/>
    <cellStyle name="Normal 2 3" xfId="299"/>
    <cellStyle name="Normal 2 3 2" xfId="3702"/>
    <cellStyle name="Normal 2 4" xfId="3703"/>
    <cellStyle name="Normal 20" xfId="300"/>
    <cellStyle name="Normal 21" xfId="301"/>
    <cellStyle name="Normal 21 2" xfId="302"/>
    <cellStyle name="Normal 22" xfId="303"/>
    <cellStyle name="Normal 22 2" xfId="304"/>
    <cellStyle name="Normal 23" xfId="305"/>
    <cellStyle name="Normal 23 2" xfId="306"/>
    <cellStyle name="Normal 24" xfId="307"/>
    <cellStyle name="Normal 25" xfId="308"/>
    <cellStyle name="Normal 26" xfId="309"/>
    <cellStyle name="Normal 27" xfId="310"/>
    <cellStyle name="Normal 27 2" xfId="311"/>
    <cellStyle name="Normal 28" xfId="312"/>
    <cellStyle name="Normal 3" xfId="313"/>
    <cellStyle name="Normal 3 2" xfId="314"/>
    <cellStyle name="Normal 3 2 2" xfId="315"/>
    <cellStyle name="Normal 3 2 3" xfId="316"/>
    <cellStyle name="Normal 3 2 4" xfId="317"/>
    <cellStyle name="Normal 3 2 4 2" xfId="318"/>
    <cellStyle name="Normal 3 2 5" xfId="319"/>
    <cellStyle name="Normal 3 3" xfId="320"/>
    <cellStyle name="Normal 3 4" xfId="321"/>
    <cellStyle name="Normal 4" xfId="322"/>
    <cellStyle name="Normal 4 2" xfId="323"/>
    <cellStyle name="Normal 4 2 2" xfId="324"/>
    <cellStyle name="Normal 4 2 2 10" xfId="3704"/>
    <cellStyle name="Normal 4 2 2 10 2" xfId="3705"/>
    <cellStyle name="Normal 4 2 2 11" xfId="3706"/>
    <cellStyle name="Normal 4 2 2 12" xfId="3707"/>
    <cellStyle name="Normal 4 2 2 12 2" xfId="3708"/>
    <cellStyle name="Normal 4 2 2 13" xfId="3709"/>
    <cellStyle name="Normal 4 2 2 14" xfId="3710"/>
    <cellStyle name="Normal 4 2 2 2" xfId="325"/>
    <cellStyle name="Normal 4 2 2 2 2" xfId="326"/>
    <cellStyle name="Normal 4 2 2 2 2 2" xfId="327"/>
    <cellStyle name="Normal 4 2 2 2 2 3" xfId="328"/>
    <cellStyle name="Normal 4 2 2 2 3" xfId="329"/>
    <cellStyle name="Normal 4 2 2 2 4" xfId="330"/>
    <cellStyle name="Normal 4 2 2 2 4 2" xfId="331"/>
    <cellStyle name="Normal 4 2 2 2 5" xfId="332"/>
    <cellStyle name="Normal 4 2 2 3" xfId="333"/>
    <cellStyle name="Normal 4 2 2 3 2" xfId="334"/>
    <cellStyle name="Normal 4 2 2 3 2 2" xfId="335"/>
    <cellStyle name="Normal 4 2 2 3 2 3" xfId="336"/>
    <cellStyle name="Normal 4 2 2 3 2 3 2" xfId="337"/>
    <cellStyle name="Normal 4 2 2 3 3" xfId="338"/>
    <cellStyle name="Normal 4 2 2 3 3 2" xfId="339"/>
    <cellStyle name="Normal 4 2 2 3 4" xfId="340"/>
    <cellStyle name="Normal 4 2 2 3 4 2" xfId="341"/>
    <cellStyle name="Normal 4 2 2 3 4 2 2" xfId="342"/>
    <cellStyle name="Normal 4 2 2 3 4 2 3" xfId="343"/>
    <cellStyle name="Normal 4 2 2 3 4 2 4" xfId="344"/>
    <cellStyle name="Normal 4 2 2 3 4 3" xfId="345"/>
    <cellStyle name="Normal 4 2 2 3 5" xfId="346"/>
    <cellStyle name="Normal 4 2 2 3 5 2" xfId="347"/>
    <cellStyle name="Normal 4 2 2 4" xfId="348"/>
    <cellStyle name="Normal 4 2 2 4 2" xfId="349"/>
    <cellStyle name="Normal 4 2 2 4 2 2" xfId="350"/>
    <cellStyle name="Normal 4 2 2 4 3" xfId="351"/>
    <cellStyle name="Normal 4 2 2 5" xfId="352"/>
    <cellStyle name="Normal 4 2 2 5 2" xfId="353"/>
    <cellStyle name="Normal 4 2 2 5 3" xfId="354"/>
    <cellStyle name="Normal 4 2 2 6" xfId="355"/>
    <cellStyle name="Normal 4 2 2 6 2" xfId="356"/>
    <cellStyle name="Normal 4 2 2 6 3" xfId="3711"/>
    <cellStyle name="Normal 4 2 2 7" xfId="357"/>
    <cellStyle name="Normal 4 2 2 7 2" xfId="358"/>
    <cellStyle name="Normal 4 2 2 8" xfId="359"/>
    <cellStyle name="Normal 4 2 2 9" xfId="3712"/>
    <cellStyle name="Normal 4 2 2 9 2" xfId="3713"/>
    <cellStyle name="Normal 4 2 2 9 2 2" xfId="3714"/>
    <cellStyle name="Normal 4 2 2 9 2 2 2" xfId="3715"/>
    <cellStyle name="Normal 4 2 2 9 2 2 2 2" xfId="3716"/>
    <cellStyle name="Normal 4 2 2 9 3" xfId="3717"/>
    <cellStyle name="Normal 4 2 2 9 3 2" xfId="3718"/>
    <cellStyle name="Normal 4 2 2 9 3 3" xfId="3719"/>
    <cellStyle name="Normal 4 2 2 9 4" xfId="3720"/>
    <cellStyle name="Normal 4 2 2 9 4 2" xfId="3721"/>
    <cellStyle name="Normal 4 3" xfId="360"/>
    <cellStyle name="Normal 4 4" xfId="361"/>
    <cellStyle name="Normal 4 5" xfId="362"/>
    <cellStyle name="Normal 5" xfId="363"/>
    <cellStyle name="Normal 5 10" xfId="364"/>
    <cellStyle name="Normal 5 10 2" xfId="365"/>
    <cellStyle name="Normal 5 10 3" xfId="366"/>
    <cellStyle name="Normal 5 10 4" xfId="367"/>
    <cellStyle name="Normal 5 10 4 2" xfId="368"/>
    <cellStyle name="Normal 5 10 4 2 2" xfId="369"/>
    <cellStyle name="Normal 5 10 4 2 2 2" xfId="370"/>
    <cellStyle name="Normal 5 10 4 2 2 3" xfId="371"/>
    <cellStyle name="Normal 5 10 4 2 3" xfId="372"/>
    <cellStyle name="Normal 5 10 4 2 3 2" xfId="373"/>
    <cellStyle name="Normal 5 10 4 2 3 3" xfId="374"/>
    <cellStyle name="Normal 5 10 4 2 3 3 2" xfId="375"/>
    <cellStyle name="Normal 5 10 4 2 3 3 3" xfId="376"/>
    <cellStyle name="Normal 5 10 4 2 3 4" xfId="377"/>
    <cellStyle name="Normal 5 10 4 2 3 5" xfId="378"/>
    <cellStyle name="Normal 5 10 4 3" xfId="379"/>
    <cellStyle name="Normal 5 10 4 3 2" xfId="380"/>
    <cellStyle name="Normal 5 10 4 3 3" xfId="381"/>
    <cellStyle name="Normal 5 10 4 3 3 2" xfId="382"/>
    <cellStyle name="Normal 5 10 4 3 3 2 2" xfId="383"/>
    <cellStyle name="Normal 5 10 4 3 3 2 2 2" xfId="384"/>
    <cellStyle name="Normal 5 10 4 3 3 2 3" xfId="385"/>
    <cellStyle name="Normal 5 10 4 3 3 2 4" xfId="386"/>
    <cellStyle name="Normal 5 10 4 4" xfId="387"/>
    <cellStyle name="Normal 5 10 4 4 10" xfId="3632"/>
    <cellStyle name="Normal 5 10 4 4 11" xfId="3633"/>
    <cellStyle name="Normal 5 10 4 4 2" xfId="388"/>
    <cellStyle name="Normal 5 10 4 4 3" xfId="389"/>
    <cellStyle name="Normal 5 10 4 4 3 2" xfId="3634"/>
    <cellStyle name="Normal 5 10 4 4 3 2 2" xfId="3635"/>
    <cellStyle name="Normal 5 10 4 4 3 2 3" xfId="3631"/>
    <cellStyle name="Normal 5 10 4 4 3 2 3 2" xfId="3636"/>
    <cellStyle name="Normal 5 10 4 4 3 2 4" xfId="3637"/>
    <cellStyle name="Normal 5 10 4 4 3 2 5" xfId="3638"/>
    <cellStyle name="Normal 5 10 4 4 3 2 6" xfId="3639"/>
    <cellStyle name="Normal 5 10 4 4 3 2 7" xfId="3640"/>
    <cellStyle name="Normal 5 10 4 4 3 3" xfId="3641"/>
    <cellStyle name="Normal 5 10 4 4 3 3 2" xfId="3642"/>
    <cellStyle name="Normal 5 10 4 4 3 3 3" xfId="3643"/>
    <cellStyle name="Normal 5 10 4 4 3 4" xfId="3644"/>
    <cellStyle name="Normal 5 10 4 4 3 4 2" xfId="3645"/>
    <cellStyle name="Normal 5 10 4 4 3 5" xfId="3646"/>
    <cellStyle name="Normal 5 10 4 4 3 6" xfId="3647"/>
    <cellStyle name="Normal 5 10 4 4 4" xfId="3648"/>
    <cellStyle name="Normal 5 10 4 4 5" xfId="3649"/>
    <cellStyle name="Normal 5 10 4 4 5 2" xfId="3650"/>
    <cellStyle name="Normal 5 10 4 4 5 2 2" xfId="3651"/>
    <cellStyle name="Normal 5 10 4 4 5 2 2 2" xfId="3652"/>
    <cellStyle name="Normal 5 10 4 4 5 2 3" xfId="3653"/>
    <cellStyle name="Normal 5 10 4 4 5 2 3 2" xfId="3654"/>
    <cellStyle name="Normal 5 10 4 4 5 2 4" xfId="3655"/>
    <cellStyle name="Normal 5 10 4 4 5 3" xfId="3656"/>
    <cellStyle name="Normal 5 10 4 4 5 4" xfId="3657"/>
    <cellStyle name="Normal 5 10 4 4 5 5" xfId="3658"/>
    <cellStyle name="Normal 5 10 4 4 5 6" xfId="3659"/>
    <cellStyle name="Normal 5 10 4 4 5 7" xfId="3660"/>
    <cellStyle name="Normal 5 10 4 4 5 8" xfId="3661"/>
    <cellStyle name="Normal 5 10 4 4 5 9" xfId="3662"/>
    <cellStyle name="Normal 5 10 4 4 6" xfId="3663"/>
    <cellStyle name="Normal 5 10 4 4 6 2" xfId="3664"/>
    <cellStyle name="Normal 5 10 4 4 6 3" xfId="3665"/>
    <cellStyle name="Normal 5 10 4 4 6 3 2" xfId="3666"/>
    <cellStyle name="Normal 5 10 4 4 6 4" xfId="3667"/>
    <cellStyle name="Normal 5 10 4 4 6 5" xfId="3668"/>
    <cellStyle name="Normal 5 10 4 4 7" xfId="3669"/>
    <cellStyle name="Normal 5 10 4 4 8" xfId="3670"/>
    <cellStyle name="Normal 5 10 4 4 8 2" xfId="3671"/>
    <cellStyle name="Normal 5 10 4 4 9" xfId="3672"/>
    <cellStyle name="Normal 5 10 4 5" xfId="390"/>
    <cellStyle name="Normal 5 10 4 5 2" xfId="391"/>
    <cellStyle name="Normal 5 10 4 5 3" xfId="3673"/>
    <cellStyle name="Normal 5 10 4 5 4" xfId="3674"/>
    <cellStyle name="Normal 5 10 4 6" xfId="392"/>
    <cellStyle name="Normal 5 10 4 6 2" xfId="3675"/>
    <cellStyle name="Normal 5 10 4 6 2 2" xfId="3676"/>
    <cellStyle name="Normal 5 10 4 6 2 3" xfId="3677"/>
    <cellStyle name="Normal 5 10 4 7" xfId="393"/>
    <cellStyle name="Normal 5 10 4 7 2" xfId="394"/>
    <cellStyle name="Normal 5 10 4 7 2 2" xfId="395"/>
    <cellStyle name="Normal 5 10 4 7 2 3" xfId="396"/>
    <cellStyle name="Normal 5 10 4 7 2 4" xfId="397"/>
    <cellStyle name="Normal 5 10 4 8" xfId="398"/>
    <cellStyle name="Normal 5 10 4 9" xfId="399"/>
    <cellStyle name="Normal 5 10 5" xfId="400"/>
    <cellStyle name="Normal 5 10 5 2" xfId="401"/>
    <cellStyle name="Normal 5 10 5 2 2" xfId="402"/>
    <cellStyle name="Normal 5 10 5 2 2 2" xfId="403"/>
    <cellStyle name="Normal 5 10 5 2 2 2 10" xfId="404"/>
    <cellStyle name="Normal 5 10 5 2 2 2 2" xfId="405"/>
    <cellStyle name="Normal 5 10 5 2 2 2 3" xfId="406"/>
    <cellStyle name="Normal 5 10 5 2 2 2 4" xfId="407"/>
    <cellStyle name="Normal 5 10 5 2 2 2 5" xfId="408"/>
    <cellStyle name="Normal 5 10 5 2 2 2 6" xfId="409"/>
    <cellStyle name="Normal 5 10 5 2 2 2 7" xfId="410"/>
    <cellStyle name="Normal 5 10 5 2 2 2 8" xfId="411"/>
    <cellStyle name="Normal 5 10 5 2 2 2 9" xfId="412"/>
    <cellStyle name="Normal 5 10 5 2 2 3" xfId="413"/>
    <cellStyle name="Normal 5 10 5 2 2 3 2" xfId="414"/>
    <cellStyle name="Normal 5 10 5 2 2 4" xfId="415"/>
    <cellStyle name="Normal 5 10 5 2 2 4 2" xfId="416"/>
    <cellStyle name="Normal 5 10 5 2 2 4 3" xfId="417"/>
    <cellStyle name="Normal 5 10 5 2 2 5" xfId="418"/>
    <cellStyle name="Normal 5 10 5 2 3" xfId="419"/>
    <cellStyle name="Normal 5 10 5 2 3 2" xfId="420"/>
    <cellStyle name="Normal 5 10 5 2 4" xfId="421"/>
    <cellStyle name="Normal 5 10 5 2 5" xfId="422"/>
    <cellStyle name="Normal 5 10 5 2 5 2" xfId="423"/>
    <cellStyle name="Normal 5 10 5 2 5 2 2" xfId="424"/>
    <cellStyle name="Normal 5 10 5 2 6" xfId="425"/>
    <cellStyle name="Normal 5 10 5 2 7" xfId="426"/>
    <cellStyle name="Normal 5 10 5 2 8" xfId="427"/>
    <cellStyle name="Normal 5 10 5 2 9" xfId="428"/>
    <cellStyle name="Normal 5 11" xfId="3722"/>
    <cellStyle name="Normal 5 13" xfId="3723"/>
    <cellStyle name="Normal 5 2" xfId="429"/>
    <cellStyle name="Normal 5 2 10" xfId="430"/>
    <cellStyle name="Normal 5 2 10 10" xfId="431"/>
    <cellStyle name="Normal 5 2 10 10 2" xfId="432"/>
    <cellStyle name="Normal 5 2 10 10 2 2" xfId="433"/>
    <cellStyle name="Normal 5 2 10 11" xfId="434"/>
    <cellStyle name="Normal 5 2 10 11 2" xfId="435"/>
    <cellStyle name="Normal 5 2 10 11 3" xfId="436"/>
    <cellStyle name="Normal 5 2 10 12" xfId="437"/>
    <cellStyle name="Normal 5 2 10 12 2" xfId="438"/>
    <cellStyle name="Normal 5 2 10 12 3" xfId="439"/>
    <cellStyle name="Normal 5 2 10 13" xfId="440"/>
    <cellStyle name="Normal 5 2 10 14" xfId="441"/>
    <cellStyle name="Normal 5 2 10 15" xfId="442"/>
    <cellStyle name="Normal 5 2 10 2" xfId="443"/>
    <cellStyle name="Normal 5 2 10 2 10" xfId="444"/>
    <cellStyle name="Normal 5 2 10 2 10 2" xfId="445"/>
    <cellStyle name="Normal 5 2 10 2 10 2 2" xfId="446"/>
    <cellStyle name="Normal 5 2 10 2 10 2 2 2" xfId="447"/>
    <cellStyle name="Normal 5 2 10 2 10 2 2 2 2" xfId="448"/>
    <cellStyle name="Normal 5 2 10 2 10 2 3" xfId="449"/>
    <cellStyle name="Normal 5 2 10 2 10 2 4" xfId="450"/>
    <cellStyle name="Normal 5 2 10 2 11" xfId="451"/>
    <cellStyle name="Normal 5 2 10 2 11 2" xfId="452"/>
    <cellStyle name="Normal 5 2 10 2 11 3" xfId="453"/>
    <cellStyle name="Normal 5 2 10 2 11 3 2" xfId="454"/>
    <cellStyle name="Normal 5 2 10 2 11 3 3" xfId="455"/>
    <cellStyle name="Normal 5 2 10 2 12" xfId="456"/>
    <cellStyle name="Normal 5 2 10 2 13" xfId="457"/>
    <cellStyle name="Normal 5 2 10 2 13 2" xfId="458"/>
    <cellStyle name="Normal 5 2 10 2 13 3" xfId="459"/>
    <cellStyle name="Normal 5 2 10 2 14" xfId="460"/>
    <cellStyle name="Normal 5 2 10 2 14 2" xfId="461"/>
    <cellStyle name="Normal 5 2 10 2 14 3" xfId="462"/>
    <cellStyle name="Normal 5 2 10 2 14 3 2" xfId="463"/>
    <cellStyle name="Normal 5 2 10 2 14 3 3" xfId="464"/>
    <cellStyle name="Normal 5 2 10 2 15" xfId="465"/>
    <cellStyle name="Normal 5 2 10 2 2" xfId="466"/>
    <cellStyle name="Normal 5 2 10 2 2 2" xfId="467"/>
    <cellStyle name="Normal 5 2 10 2 2 2 2" xfId="468"/>
    <cellStyle name="Normal 5 2 10 2 2 2 2 2" xfId="469"/>
    <cellStyle name="Normal 5 2 10 2 2 2 2 2 2" xfId="470"/>
    <cellStyle name="Normal 5 2 10 2 2 2 2 2 2 2" xfId="471"/>
    <cellStyle name="Normal 5 2 10 2 2 2 2 2 3" xfId="472"/>
    <cellStyle name="Normal 5 2 10 2 2 2 2 2 4" xfId="473"/>
    <cellStyle name="Normal 5 2 10 2 2 2 3" xfId="474"/>
    <cellStyle name="Normal 5 2 10 2 2 3" xfId="475"/>
    <cellStyle name="Normal 5 2 10 2 3" xfId="476"/>
    <cellStyle name="Normal 5 2 10 2 4" xfId="477"/>
    <cellStyle name="Normal 5 2 10 2 5" xfId="478"/>
    <cellStyle name="Normal 5 2 10 2 5 2" xfId="479"/>
    <cellStyle name="Normal 5 2 10 2 5 3" xfId="480"/>
    <cellStyle name="Normal 5 2 10 2 5 3 2" xfId="481"/>
    <cellStyle name="Normal 5 2 10 2 5 3 2 2" xfId="482"/>
    <cellStyle name="Normal 5 2 10 2 5 3 2 3" xfId="483"/>
    <cellStyle name="Normal 5 2 10 2 5 3 2 4" xfId="484"/>
    <cellStyle name="Normal 5 2 10 2 5 3 2 4 2" xfId="485"/>
    <cellStyle name="Normal 5 2 10 2 5 3 2 4 2 2" xfId="486"/>
    <cellStyle name="Normal 5 2 10 2 5 3 2 5" xfId="487"/>
    <cellStyle name="Normal 5 2 10 2 5 3 3" xfId="488"/>
    <cellStyle name="Normal 5 2 10 2 6" xfId="489"/>
    <cellStyle name="Normal 5 2 10 2 6 2" xfId="490"/>
    <cellStyle name="Normal 5 2 10 2 6 3" xfId="491"/>
    <cellStyle name="Normal 5 2 10 2 6 4" xfId="492"/>
    <cellStyle name="Normal 5 2 10 2 6 5" xfId="493"/>
    <cellStyle name="Normal 5 2 10 2 6 5 2" xfId="494"/>
    <cellStyle name="Normal 5 2 10 2 6 5 2 2" xfId="495"/>
    <cellStyle name="Normal 5 2 10 2 6 5 2 3" xfId="496"/>
    <cellStyle name="Normal 5 2 10 2 6 5 2 4" xfId="497"/>
    <cellStyle name="Normal 5 2 10 2 6 5 2 4 2" xfId="498"/>
    <cellStyle name="Normal 5 2 10 2 6 5 2 4 3" xfId="499"/>
    <cellStyle name="Normal 5 2 10 2 6 5 2 4 4" xfId="500"/>
    <cellStyle name="Normal 5 2 10 2 6 5 3" xfId="501"/>
    <cellStyle name="Normal 5 2 10 2 6 5 4" xfId="502"/>
    <cellStyle name="Normal 5 2 10 2 6 6" xfId="503"/>
    <cellStyle name="Normal 5 2 10 2 6 7" xfId="504"/>
    <cellStyle name="Normal 5 2 10 2 6 7 2" xfId="505"/>
    <cellStyle name="Normal 5 2 10 2 7" xfId="506"/>
    <cellStyle name="Normal 5 2 10 2 7 2" xfId="507"/>
    <cellStyle name="Normal 5 2 10 2 7 3" xfId="508"/>
    <cellStyle name="Normal 5 2 10 2 7 4" xfId="509"/>
    <cellStyle name="Normal 5 2 10 2 7 4 2" xfId="510"/>
    <cellStyle name="Normal 5 2 10 2 7 4 2 2" xfId="511"/>
    <cellStyle name="Normal 5 2 10 2 7 4 2 3" xfId="512"/>
    <cellStyle name="Normal 5 2 10 2 7 5" xfId="513"/>
    <cellStyle name="Normal 5 2 10 2 7 6" xfId="514"/>
    <cellStyle name="Normal 5 2 10 2 8" xfId="515"/>
    <cellStyle name="Normal 5 2 10 2 8 2" xfId="516"/>
    <cellStyle name="Normal 5 2 10 2 8 2 2" xfId="517"/>
    <cellStyle name="Normal 5 2 10 2 8 3" xfId="518"/>
    <cellStyle name="Normal 5 2 10 2 8 4" xfId="519"/>
    <cellStyle name="Normal 5 2 10 2 8 5" xfId="520"/>
    <cellStyle name="Normal 5 2 10 2 8 6" xfId="521"/>
    <cellStyle name="Normal 5 2 10 2 9" xfId="522"/>
    <cellStyle name="Normal 5 2 10 2 9 10" xfId="523"/>
    <cellStyle name="Normal 5 2 10 2 9 11" xfId="524"/>
    <cellStyle name="Normal 5 2 10 2 9 11 2" xfId="525"/>
    <cellStyle name="Normal 5 2 10 2 9 11 3" xfId="526"/>
    <cellStyle name="Normal 5 2 10 2 9 12" xfId="527"/>
    <cellStyle name="Normal 5 2 10 2 9 13" xfId="528"/>
    <cellStyle name="Normal 5 2 10 2 9 14" xfId="529"/>
    <cellStyle name="Normal 5 2 10 2 9 14 2" xfId="530"/>
    <cellStyle name="Normal 5 2 10 2 9 14 2 2" xfId="531"/>
    <cellStyle name="Normal 5 2 10 2 9 14 2 3" xfId="532"/>
    <cellStyle name="Normal 5 2 10 2 9 14 2 4" xfId="533"/>
    <cellStyle name="Normal 5 2 10 2 9 14 3" xfId="534"/>
    <cellStyle name="Normal 5 2 10 2 9 14 3 2" xfId="535"/>
    <cellStyle name="Normal 5 2 10 2 9 15" xfId="536"/>
    <cellStyle name="Normal 5 2 10 2 9 16" xfId="537"/>
    <cellStyle name="Normal 5 2 10 2 9 17" xfId="538"/>
    <cellStyle name="Normal 5 2 10 2 9 18" xfId="539"/>
    <cellStyle name="Normal 5 2 10 2 9 19" xfId="540"/>
    <cellStyle name="Normal 5 2 10 2 9 2" xfId="541"/>
    <cellStyle name="Normal 5 2 10 2 9 2 10" xfId="542"/>
    <cellStyle name="Normal 5 2 10 2 9 2 10 2" xfId="543"/>
    <cellStyle name="Normal 5 2 10 2 9 2 10 3" xfId="544"/>
    <cellStyle name="Normal 5 2 10 2 9 2 11" xfId="545"/>
    <cellStyle name="Normal 5 2 10 2 9 2 11 2" xfId="546"/>
    <cellStyle name="Normal 5 2 10 2 9 2 12" xfId="547"/>
    <cellStyle name="Normal 5 2 10 2 9 2 13" xfId="548"/>
    <cellStyle name="Normal 5 2 10 2 9 2 14" xfId="549"/>
    <cellStyle name="Normal 5 2 10 2 9 2 14 2" xfId="550"/>
    <cellStyle name="Normal 5 2 10 2 9 2 14 2 2" xfId="551"/>
    <cellStyle name="Normal 5 2 10 2 9 2 15" xfId="552"/>
    <cellStyle name="Normal 5 2 10 2 9 2 16" xfId="553"/>
    <cellStyle name="Normal 5 2 10 2 9 2 2" xfId="554"/>
    <cellStyle name="Normal 5 2 10 2 9 2 2 2" xfId="555"/>
    <cellStyle name="Normal 5 2 10 2 9 2 2 2 2" xfId="556"/>
    <cellStyle name="Normal 5 2 10 2 9 2 2 2 2 2" xfId="557"/>
    <cellStyle name="Normal 5 2 10 2 9 2 2 2 2 2 2" xfId="558"/>
    <cellStyle name="Normal 5 2 10 2 9 2 2 2 2 3" xfId="559"/>
    <cellStyle name="Normal 5 2 10 2 9 2 2 2 2 4" xfId="560"/>
    <cellStyle name="Normal 5 2 10 2 9 2 2 2 3" xfId="561"/>
    <cellStyle name="Normal 5 2 10 2 9 2 2 2 3 2" xfId="562"/>
    <cellStyle name="Normal 5 2 10 2 9 2 2 2 3 2 2" xfId="563"/>
    <cellStyle name="Normal 5 2 10 2 9 2 2 2 3 2 2 2" xfId="564"/>
    <cellStyle name="Normal 5 2 10 2 9 2 2 2 4" xfId="565"/>
    <cellStyle name="Normal 5 2 10 2 9 2 3" xfId="566"/>
    <cellStyle name="Normal 5 2 10 2 9 2 3 2" xfId="567"/>
    <cellStyle name="Normal 5 2 10 2 9 2 3 2 2" xfId="568"/>
    <cellStyle name="Normal 5 2 10 2 9 2 3 2 2 2" xfId="569"/>
    <cellStyle name="Normal 5 2 10 2 9 2 3 2 3" xfId="570"/>
    <cellStyle name="Normal 5 2 10 2 9 2 3 3" xfId="571"/>
    <cellStyle name="Normal 5 2 10 2 9 2 4" xfId="572"/>
    <cellStyle name="Normal 5 2 10 2 9 2 4 2" xfId="573"/>
    <cellStyle name="Normal 5 2 10 2 9 2 4 3" xfId="574"/>
    <cellStyle name="Normal 5 2 10 2 9 2 4 4" xfId="575"/>
    <cellStyle name="Normal 5 2 10 2 9 2 4 5" xfId="576"/>
    <cellStyle name="Normal 5 2 10 2 9 2 4 6" xfId="577"/>
    <cellStyle name="Normal 5 2 10 2 9 2 4 7" xfId="578"/>
    <cellStyle name="Normal 5 2 10 2 9 2 5" xfId="579"/>
    <cellStyle name="Normal 5 2 10 2 9 2 6" xfId="580"/>
    <cellStyle name="Normal 5 2 10 2 9 2 6 2" xfId="581"/>
    <cellStyle name="Normal 5 2 10 2 9 2 6 3" xfId="582"/>
    <cellStyle name="Normal 5 2 10 2 9 2 7" xfId="583"/>
    <cellStyle name="Normal 5 2 10 2 9 2 8" xfId="584"/>
    <cellStyle name="Normal 5 2 10 2 9 2 9" xfId="585"/>
    <cellStyle name="Normal 5 2 10 2 9 20" xfId="586"/>
    <cellStyle name="Normal 5 2 10 2 9 21" xfId="587"/>
    <cellStyle name="Normal 5 2 10 2 9 21 2" xfId="588"/>
    <cellStyle name="Normal 5 2 10 2 9 21 2 2" xfId="589"/>
    <cellStyle name="Normal 5 2 10 2 9 22" xfId="590"/>
    <cellStyle name="Normal 5 2 10 2 9 3" xfId="591"/>
    <cellStyle name="Normal 5 2 10 2 9 4" xfId="592"/>
    <cellStyle name="Normal 5 2 10 2 9 5" xfId="593"/>
    <cellStyle name="Normal 5 2 10 2 9 6" xfId="594"/>
    <cellStyle name="Normal 5 2 10 2 9 7" xfId="595"/>
    <cellStyle name="Normal 5 2 10 2 9 8" xfId="596"/>
    <cellStyle name="Normal 5 2 10 2 9 9" xfId="597"/>
    <cellStyle name="Normal 5 2 10 2 9 9 2" xfId="598"/>
    <cellStyle name="Normal 5 2 10 2 9 9 3" xfId="599"/>
    <cellStyle name="Normal 5 2 10 3" xfId="600"/>
    <cellStyle name="Normal 5 2 10 3 2" xfId="601"/>
    <cellStyle name="Normal 5 2 10 3 2 2" xfId="602"/>
    <cellStyle name="Normal 5 2 10 3 3" xfId="603"/>
    <cellStyle name="Normal 5 2 10 3 3 2" xfId="604"/>
    <cellStyle name="Normal 5 2 10 3 3 2 2" xfId="605"/>
    <cellStyle name="Normal 5 2 10 3 3 2 2 2" xfId="606"/>
    <cellStyle name="Normal 5 2 10 3 3 2 2 3" xfId="607"/>
    <cellStyle name="Normal 5 2 10 3 3 2 2 3 2" xfId="608"/>
    <cellStyle name="Normal 5 2 10 3 3 2 2 3 2 2" xfId="609"/>
    <cellStyle name="Normal 5 2 10 3 3 2 2 3 2 3" xfId="610"/>
    <cellStyle name="Normal 5 2 10 3 3 2 2 4" xfId="611"/>
    <cellStyle name="Normal 5 2 10 3 4" xfId="612"/>
    <cellStyle name="Normal 5 2 10 3 5" xfId="613"/>
    <cellStyle name="Normal 5 2 10 3 6" xfId="614"/>
    <cellStyle name="Normal 5 2 10 3 7" xfId="615"/>
    <cellStyle name="Normal 5 2 10 4" xfId="616"/>
    <cellStyle name="Normal 5 2 10 4 2" xfId="617"/>
    <cellStyle name="Normal 5 2 10 4 2 2" xfId="618"/>
    <cellStyle name="Normal 5 2 10 4 2 2 2" xfId="619"/>
    <cellStyle name="Normal 5 2 10 5" xfId="620"/>
    <cellStyle name="Normal 5 2 10 5 2" xfId="621"/>
    <cellStyle name="Normal 5 2 10 5 3" xfId="622"/>
    <cellStyle name="Normal 5 2 10 5 4" xfId="623"/>
    <cellStyle name="Normal 5 2 10 6" xfId="624"/>
    <cellStyle name="Normal 5 2 10 7" xfId="625"/>
    <cellStyle name="Normal 5 2 10 8" xfId="626"/>
    <cellStyle name="Normal 5 2 10 8 2" xfId="627"/>
    <cellStyle name="Normal 5 2 10 8 2 2" xfId="628"/>
    <cellStyle name="Normal 5 2 10 8 2 3" xfId="629"/>
    <cellStyle name="Normal 5 2 10 8 2 4" xfId="630"/>
    <cellStyle name="Normal 5 2 10 8 2 5" xfId="631"/>
    <cellStyle name="Normal 5 2 10 8 2 6" xfId="632"/>
    <cellStyle name="Normal 5 2 10 8 2 7" xfId="633"/>
    <cellStyle name="Normal 5 2 10 8 2 8" xfId="634"/>
    <cellStyle name="Normal 5 2 10 8 3" xfId="635"/>
    <cellStyle name="Normal 5 2 10 9" xfId="636"/>
    <cellStyle name="Normal 5 2 10 9 2" xfId="637"/>
    <cellStyle name="Normal 5 2 11" xfId="638"/>
    <cellStyle name="Normal 5 2 11 10" xfId="639"/>
    <cellStyle name="Normal 5 2 11 11" xfId="640"/>
    <cellStyle name="Normal 5 2 11 12" xfId="641"/>
    <cellStyle name="Normal 5 2 11 2" xfId="642"/>
    <cellStyle name="Normal 5 2 11 3" xfId="643"/>
    <cellStyle name="Normal 5 2 11 3 2" xfId="644"/>
    <cellStyle name="Normal 5 2 11 3 2 2" xfId="645"/>
    <cellStyle name="Normal 5 2 11 3 3" xfId="646"/>
    <cellStyle name="Normal 5 2 11 3 4" xfId="647"/>
    <cellStyle name="Normal 5 2 11 3 4 2" xfId="648"/>
    <cellStyle name="Normal 5 2 11 3 5" xfId="649"/>
    <cellStyle name="Normal 5 2 11 3 6" xfId="650"/>
    <cellStyle name="Normal 5 2 11 3 7" xfId="651"/>
    <cellStyle name="Normal 5 2 11 4" xfId="652"/>
    <cellStyle name="Normal 5 2 11 4 10" xfId="653"/>
    <cellStyle name="Normal 5 2 11 4 11" xfId="654"/>
    <cellStyle name="Normal 5 2 11 4 12" xfId="655"/>
    <cellStyle name="Normal 5 2 11 4 13" xfId="656"/>
    <cellStyle name="Normal 5 2 11 4 2" xfId="657"/>
    <cellStyle name="Normal 5 2 11 4 2 2" xfId="658"/>
    <cellStyle name="Normal 5 2 11 4 3" xfId="659"/>
    <cellStyle name="Normal 5 2 11 4 4" xfId="660"/>
    <cellStyle name="Normal 5 2 11 4 5" xfId="661"/>
    <cellStyle name="Normal 5 2 11 4 6" xfId="662"/>
    <cellStyle name="Normal 5 2 11 4 7" xfId="663"/>
    <cellStyle name="Normal 5 2 11 4 8" xfId="664"/>
    <cellStyle name="Normal 5 2 11 4 9" xfId="665"/>
    <cellStyle name="Normal 5 2 11 5" xfId="666"/>
    <cellStyle name="Normal 5 2 11 5 2" xfId="667"/>
    <cellStyle name="Normal 5 2 11 6" xfId="668"/>
    <cellStyle name="Normal 5 2 11 6 2" xfId="669"/>
    <cellStyle name="Normal 5 2 11 6 3" xfId="670"/>
    <cellStyle name="Normal 5 2 11 7" xfId="671"/>
    <cellStyle name="Normal 5 2 11 8" xfId="672"/>
    <cellStyle name="Normal 5 2 11 9" xfId="673"/>
    <cellStyle name="Normal 5 2 11 9 2" xfId="674"/>
    <cellStyle name="Normal 5 2 11 9 2 2" xfId="675"/>
    <cellStyle name="Normal 5 2 11 9 2 2 2" xfId="676"/>
    <cellStyle name="Normal 5 2 11 9 3" xfId="677"/>
    <cellStyle name="Normal 5 2 11 9 3 2" xfId="678"/>
    <cellStyle name="Normal 5 2 12" xfId="679"/>
    <cellStyle name="Normal 5 2 12 10" xfId="680"/>
    <cellStyle name="Normal 5 2 12 10 2" xfId="681"/>
    <cellStyle name="Normal 5 2 12 11" xfId="682"/>
    <cellStyle name="Normal 5 2 12 11 2" xfId="683"/>
    <cellStyle name="Normal 5 2 12 12" xfId="684"/>
    <cellStyle name="Normal 5 2 12 12 2" xfId="685"/>
    <cellStyle name="Normal 5 2 12 12 3" xfId="686"/>
    <cellStyle name="Normal 5 2 12 12 3 2" xfId="687"/>
    <cellStyle name="Normal 5 2 12 12 3 3" xfId="688"/>
    <cellStyle name="Normal 5 2 12 12 4" xfId="689"/>
    <cellStyle name="Normal 5 2 12 12 4 2" xfId="690"/>
    <cellStyle name="Normal 5 2 12 12 4 2 2" xfId="691"/>
    <cellStyle name="Normal 5 2 12 12 4 2 3" xfId="692"/>
    <cellStyle name="Normal 5 2 12 12 4 3" xfId="693"/>
    <cellStyle name="Normal 5 2 12 12 4 4" xfId="694"/>
    <cellStyle name="Normal 5 2 12 12 5" xfId="695"/>
    <cellStyle name="Normal 5 2 12 12 5 2" xfId="696"/>
    <cellStyle name="Normal 5 2 12 12 5 2 2" xfId="697"/>
    <cellStyle name="Normal 5 2 12 12 5 2 3" xfId="698"/>
    <cellStyle name="Normal 5 2 12 12 5 2 4" xfId="699"/>
    <cellStyle name="Normal 5 2 12 13" xfId="700"/>
    <cellStyle name="Normal 5 2 12 13 2" xfId="701"/>
    <cellStyle name="Normal 5 2 12 13 3" xfId="702"/>
    <cellStyle name="Normal 5 2 12 14" xfId="703"/>
    <cellStyle name="Normal 5 2 12 15" xfId="704"/>
    <cellStyle name="Normal 5 2 12 2" xfId="705"/>
    <cellStyle name="Normal 5 2 12 3" xfId="706"/>
    <cellStyle name="Normal 5 2 12 3 2" xfId="707"/>
    <cellStyle name="Normal 5 2 12 3 3" xfId="708"/>
    <cellStyle name="Normal 5 2 12 4" xfId="709"/>
    <cellStyle name="Normal 5 2 12 4 2" xfId="710"/>
    <cellStyle name="Normal 5 2 12 4 2 2" xfId="711"/>
    <cellStyle name="Normal 5 2 12 4 3" xfId="712"/>
    <cellStyle name="Normal 5 2 12 4 3 10" xfId="713"/>
    <cellStyle name="Normal 5 2 12 4 3 2" xfId="714"/>
    <cellStyle name="Normal 5 2 12 4 3 3" xfId="715"/>
    <cellStyle name="Normal 5 2 12 4 3 3 2" xfId="716"/>
    <cellStyle name="Normal 5 2 12 4 3 3 2 2" xfId="717"/>
    <cellStyle name="Normal 5 2 12 4 3 3 2 3" xfId="718"/>
    <cellStyle name="Normal 5 2 12 4 3 3 2 3 2" xfId="719"/>
    <cellStyle name="Normal 5 2 12 4 3 3 2 3 2 2" xfId="720"/>
    <cellStyle name="Normal 5 2 12 4 3 4" xfId="721"/>
    <cellStyle name="Normal 5 2 12 4 3 5" xfId="722"/>
    <cellStyle name="Normal 5 2 12 4 3 6" xfId="723"/>
    <cellStyle name="Normal 5 2 12 4 3 7" xfId="724"/>
    <cellStyle name="Normal 5 2 12 4 3 8" xfId="725"/>
    <cellStyle name="Normal 5 2 12 4 3 9" xfId="726"/>
    <cellStyle name="Normal 5 2 12 4 4" xfId="727"/>
    <cellStyle name="Normal 5 2 12 4 4 2" xfId="728"/>
    <cellStyle name="Normal 5 2 12 4 4 3" xfId="729"/>
    <cellStyle name="Normal 5 2 12 4 4 3 2" xfId="730"/>
    <cellStyle name="Normal 5 2 12 5" xfId="731"/>
    <cellStyle name="Normal 5 2 12 5 2" xfId="732"/>
    <cellStyle name="Normal 5 2 12 6" xfId="733"/>
    <cellStyle name="Normal 5 2 12 6 2" xfId="734"/>
    <cellStyle name="Normal 5 2 12 6 2 10" xfId="735"/>
    <cellStyle name="Normal 5 2 12 6 2 11" xfId="736"/>
    <cellStyle name="Normal 5 2 12 6 2 12" xfId="737"/>
    <cellStyle name="Normal 5 2 12 6 2 2" xfId="738"/>
    <cellStyle name="Normal 5 2 12 6 2 2 2" xfId="739"/>
    <cellStyle name="Normal 5 2 12 6 2 2 3" xfId="740"/>
    <cellStyle name="Normal 5 2 12 6 2 2 4" xfId="741"/>
    <cellStyle name="Normal 5 2 12 6 2 2 4 2" xfId="742"/>
    <cellStyle name="Normal 5 2 12 6 2 2 4 2 2" xfId="743"/>
    <cellStyle name="Normal 5 2 12 6 2 2 4 2 3" xfId="744"/>
    <cellStyle name="Normal 5 2 12 6 2 2 5" xfId="745"/>
    <cellStyle name="Normal 5 2 12 6 2 3" xfId="746"/>
    <cellStyle name="Normal 5 2 12 6 2 3 2" xfId="747"/>
    <cellStyle name="Normal 5 2 12 6 2 3 3" xfId="748"/>
    <cellStyle name="Normal 5 2 12 6 2 4" xfId="749"/>
    <cellStyle name="Normal 5 2 12 6 2 5" xfId="750"/>
    <cellStyle name="Normal 5 2 12 6 2 6" xfId="751"/>
    <cellStyle name="Normal 5 2 12 6 2 7" xfId="752"/>
    <cellStyle name="Normal 5 2 12 6 2 8" xfId="753"/>
    <cellStyle name="Normal 5 2 12 6 2 9" xfId="754"/>
    <cellStyle name="Normal 5 2 12 6 3" xfId="755"/>
    <cellStyle name="Normal 5 2 12 6 4" xfId="756"/>
    <cellStyle name="Normal 5 2 12 6 5" xfId="757"/>
    <cellStyle name="Normal 5 2 12 7" xfId="758"/>
    <cellStyle name="Normal 5 2 12 7 10" xfId="759"/>
    <cellStyle name="Normal 5 2 12 7 11" xfId="760"/>
    <cellStyle name="Normal 5 2 12 7 12" xfId="761"/>
    <cellStyle name="Normal 5 2 12 7 13" xfId="762"/>
    <cellStyle name="Normal 5 2 12 7 14" xfId="763"/>
    <cellStyle name="Normal 5 2 12 7 15" xfId="764"/>
    <cellStyle name="Normal 5 2 12 7 16" xfId="765"/>
    <cellStyle name="Normal 5 2 12 7 2" xfId="766"/>
    <cellStyle name="Normal 5 2 12 7 2 2" xfId="767"/>
    <cellStyle name="Normal 5 2 12 7 2 2 2" xfId="768"/>
    <cellStyle name="Normal 5 2 12 7 2 2 3" xfId="769"/>
    <cellStyle name="Normal 5 2 12 7 2 3" xfId="770"/>
    <cellStyle name="Normal 5 2 12 7 2 4" xfId="771"/>
    <cellStyle name="Normal 5 2 12 7 2 5" xfId="772"/>
    <cellStyle name="Normal 5 2 12 7 2 6" xfId="773"/>
    <cellStyle name="Normal 5 2 12 7 2 7" xfId="774"/>
    <cellStyle name="Normal 5 2 12 7 3" xfId="775"/>
    <cellStyle name="Normal 5 2 12 7 4" xfId="776"/>
    <cellStyle name="Normal 5 2 12 7 5" xfId="777"/>
    <cellStyle name="Normal 5 2 12 7 6" xfId="778"/>
    <cellStyle name="Normal 5 2 12 7 6 2" xfId="779"/>
    <cellStyle name="Normal 5 2 12 7 6 3" xfId="780"/>
    <cellStyle name="Normal 5 2 12 7 7" xfId="781"/>
    <cellStyle name="Normal 5 2 12 7 8" xfId="782"/>
    <cellStyle name="Normal 5 2 12 7 9" xfId="783"/>
    <cellStyle name="Normal 5 2 12 8" xfId="784"/>
    <cellStyle name="Normal 5 2 12 8 2" xfId="785"/>
    <cellStyle name="Normal 5 2 12 8 3" xfId="786"/>
    <cellStyle name="Normal 5 2 12 8 3 2" xfId="787"/>
    <cellStyle name="Normal 5 2 12 9" xfId="788"/>
    <cellStyle name="Normal 5 2 12 9 2" xfId="789"/>
    <cellStyle name="Normal 5 2 12 9 3" xfId="790"/>
    <cellStyle name="Normal 5 2 12 9 3 2" xfId="791"/>
    <cellStyle name="Normal 5 2 12 9 3 2 2" xfId="792"/>
    <cellStyle name="Normal 5 2 12 9 3 2 2 2" xfId="793"/>
    <cellStyle name="Normal 5 2 12 9 4" xfId="794"/>
    <cellStyle name="Normal 5 2 12 9 5" xfId="795"/>
    <cellStyle name="Normal 5 2 12 9 6" xfId="796"/>
    <cellStyle name="Normal 5 2 12 9 7" xfId="797"/>
    <cellStyle name="Normal 5 2 12 9 8" xfId="798"/>
    <cellStyle name="Normal 5 2 12 9 9" xfId="799"/>
    <cellStyle name="Normal 5 2 13" xfId="800"/>
    <cellStyle name="Normal 5 2 13 10" xfId="801"/>
    <cellStyle name="Normal 5 2 13 2" xfId="802"/>
    <cellStyle name="Normal 5 2 13 3" xfId="803"/>
    <cellStyle name="Normal 5 2 13 3 2" xfId="804"/>
    <cellStyle name="Normal 5 2 13 3 2 2" xfId="805"/>
    <cellStyle name="Normal 5 2 13 3 2 3" xfId="806"/>
    <cellStyle name="Normal 5 2 13 3 2 4" xfId="807"/>
    <cellStyle name="Normal 5 2 13 3 2 4 2" xfId="808"/>
    <cellStyle name="Normal 5 2 13 4" xfId="809"/>
    <cellStyle name="Normal 5 2 13 4 2" xfId="810"/>
    <cellStyle name="Normal 5 2 13 4 2 2" xfId="811"/>
    <cellStyle name="Normal 5 2 13 4 2 3" xfId="812"/>
    <cellStyle name="Normal 5 2 13 5" xfId="813"/>
    <cellStyle name="Normal 5 2 13 5 2" xfId="814"/>
    <cellStyle name="Normal 5 2 13 5 3" xfId="815"/>
    <cellStyle name="Normal 5 2 13 5 4" xfId="816"/>
    <cellStyle name="Normal 5 2 13 5 5" xfId="817"/>
    <cellStyle name="Normal 5 2 13 5 6" xfId="818"/>
    <cellStyle name="Normal 5 2 13 5 6 2" xfId="819"/>
    <cellStyle name="Normal 5 2 13 6" xfId="820"/>
    <cellStyle name="Normal 5 2 13 7" xfId="821"/>
    <cellStyle name="Normal 5 2 13 8" xfId="822"/>
    <cellStyle name="Normal 5 2 13 8 2" xfId="823"/>
    <cellStyle name="Normal 5 2 13 8 3" xfId="824"/>
    <cellStyle name="Normal 5 2 13 9" xfId="825"/>
    <cellStyle name="Normal 5 2 14" xfId="826"/>
    <cellStyle name="Normal 5 2 14 10" xfId="827"/>
    <cellStyle name="Normal 5 2 14 10 2" xfId="828"/>
    <cellStyle name="Normal 5 2 14 10 3" xfId="829"/>
    <cellStyle name="Normal 5 2 14 11" xfId="830"/>
    <cellStyle name="Normal 5 2 14 11 2" xfId="831"/>
    <cellStyle name="Normal 5 2 14 11 2 2" xfId="832"/>
    <cellStyle name="Normal 5 2 14 11 2 2 2" xfId="833"/>
    <cellStyle name="Normal 5 2 14 11 2 2 3" xfId="834"/>
    <cellStyle name="Normal 5 2 14 11 2 2 4" xfId="835"/>
    <cellStyle name="Normal 5 2 14 11 2 2 5" xfId="836"/>
    <cellStyle name="Normal 5 2 14 11 2 2 5 2" xfId="837"/>
    <cellStyle name="Normal 5 2 14 11 2 3" xfId="838"/>
    <cellStyle name="Normal 5 2 14 11 2 4" xfId="839"/>
    <cellStyle name="Normal 5 2 14 11 2 5" xfId="840"/>
    <cellStyle name="Normal 5 2 14 11 2 5 2" xfId="841"/>
    <cellStyle name="Normal 5 2 14 11 2 5 2 2" xfId="842"/>
    <cellStyle name="Normal 5 2 14 11 2 6" xfId="843"/>
    <cellStyle name="Normal 5 2 14 11 2 7" xfId="844"/>
    <cellStyle name="Normal 5 2 14 11 2 8" xfId="845"/>
    <cellStyle name="Normal 5 2 14 11 3" xfId="846"/>
    <cellStyle name="Normal 5 2 14 12" xfId="847"/>
    <cellStyle name="Normal 5 2 14 13" xfId="848"/>
    <cellStyle name="Normal 5 2 14 13 2" xfId="849"/>
    <cellStyle name="Normal 5 2 14 13 3" xfId="850"/>
    <cellStyle name="Normal 5 2 14 13 4" xfId="851"/>
    <cellStyle name="Normal 5 2 14 14" xfId="852"/>
    <cellStyle name="Normal 5 2 14 15" xfId="853"/>
    <cellStyle name="Normal 5 2 14 2" xfId="854"/>
    <cellStyle name="Normal 5 2 14 2 2" xfId="855"/>
    <cellStyle name="Normal 5 2 14 2 3" xfId="856"/>
    <cellStyle name="Normal 5 2 14 2 4" xfId="857"/>
    <cellStyle name="Normal 5 2 14 2 5" xfId="858"/>
    <cellStyle name="Normal 5 2 14 2 6" xfId="859"/>
    <cellStyle name="Normal 5 2 14 2 7" xfId="860"/>
    <cellStyle name="Normal 5 2 14 2 8" xfId="861"/>
    <cellStyle name="Normal 5 2 14 3" xfId="862"/>
    <cellStyle name="Normal 5 2 14 3 2" xfId="863"/>
    <cellStyle name="Normal 5 2 14 3 2 2" xfId="864"/>
    <cellStyle name="Normal 5 2 14 3 3" xfId="865"/>
    <cellStyle name="Normal 5 2 14 3 3 10" xfId="866"/>
    <cellStyle name="Normal 5 2 14 3 3 11" xfId="867"/>
    <cellStyle name="Normal 5 2 14 3 3 11 2" xfId="868"/>
    <cellStyle name="Normal 5 2 14 3 3 11 2 2" xfId="869"/>
    <cellStyle name="Normal 5 2 14 3 3 12" xfId="870"/>
    <cellStyle name="Normal 5 2 14 3 3 2" xfId="871"/>
    <cellStyle name="Normal 5 2 14 3 3 2 10" xfId="872"/>
    <cellStyle name="Normal 5 2 14 3 3 2 11" xfId="873"/>
    <cellStyle name="Normal 5 2 14 3 3 2 2" xfId="874"/>
    <cellStyle name="Normal 5 2 14 3 3 2 2 2" xfId="875"/>
    <cellStyle name="Normal 5 2 14 3 3 2 2 2 2" xfId="876"/>
    <cellStyle name="Normal 5 2 14 3 3 2 2 2 3" xfId="877"/>
    <cellStyle name="Normal 5 2 14 3 3 2 2 2 3 2" xfId="878"/>
    <cellStyle name="Normal 5 2 14 3 3 2 2 2 3 2 2" xfId="879"/>
    <cellStyle name="Normal 5 2 14 3 3 2 2 2 3 2 2 2" xfId="880"/>
    <cellStyle name="Normal 5 2 14 3 3 2 3" xfId="881"/>
    <cellStyle name="Normal 5 2 14 3 3 2 4" xfId="882"/>
    <cellStyle name="Normal 5 2 14 3 3 2 5" xfId="883"/>
    <cellStyle name="Normal 5 2 14 3 3 2 6" xfId="884"/>
    <cellStyle name="Normal 5 2 14 3 3 2 7" xfId="885"/>
    <cellStyle name="Normal 5 2 14 3 3 2 8" xfId="886"/>
    <cellStyle name="Normal 5 2 14 3 3 2 9" xfId="887"/>
    <cellStyle name="Normal 5 2 14 3 3 2 9 2" xfId="888"/>
    <cellStyle name="Normal 5 2 14 3 3 2 9 2 2" xfId="889"/>
    <cellStyle name="Normal 5 2 14 3 3 3" xfId="890"/>
    <cellStyle name="Normal 5 2 14 3 3 4" xfId="891"/>
    <cellStyle name="Normal 5 2 14 3 3 5" xfId="892"/>
    <cellStyle name="Normal 5 2 14 3 3 6" xfId="893"/>
    <cellStyle name="Normal 5 2 14 3 3 6 2" xfId="894"/>
    <cellStyle name="Normal 5 2 14 3 3 7" xfId="895"/>
    <cellStyle name="Normal 5 2 14 3 3 8" xfId="896"/>
    <cellStyle name="Normal 5 2 14 3 3 9" xfId="897"/>
    <cellStyle name="Normal 5 2 14 3 4" xfId="898"/>
    <cellStyle name="Normal 5 2 14 3 5" xfId="899"/>
    <cellStyle name="Normal 5 2 14 4" xfId="900"/>
    <cellStyle name="Normal 5 2 14 4 2" xfId="901"/>
    <cellStyle name="Normal 5 2 14 5" xfId="902"/>
    <cellStyle name="Normal 5 2 14 5 2" xfId="903"/>
    <cellStyle name="Normal 5 2 14 6" xfId="904"/>
    <cellStyle name="Normal 5 2 14 6 2" xfId="905"/>
    <cellStyle name="Normal 5 2 14 6 2 2" xfId="906"/>
    <cellStyle name="Normal 5 2 14 6 2 2 2" xfId="907"/>
    <cellStyle name="Normal 5 2 14 6 2 2 3" xfId="908"/>
    <cellStyle name="Normal 5 2 14 6 2 2 3 2" xfId="909"/>
    <cellStyle name="Normal 5 2 14 6 2 2 3 2 2" xfId="910"/>
    <cellStyle name="Normal 5 2 14 6 2 2 3 2 3" xfId="911"/>
    <cellStyle name="Normal 5 2 14 6 2 2 4" xfId="912"/>
    <cellStyle name="Normal 5 2 14 6 2 3" xfId="913"/>
    <cellStyle name="Normal 5 2 14 6 2 3 2" xfId="914"/>
    <cellStyle name="Normal 5 2 14 6 2 3 3" xfId="915"/>
    <cellStyle name="Normal 5 2 14 6 2 4" xfId="916"/>
    <cellStyle name="Normal 5 2 14 6 2 5" xfId="917"/>
    <cellStyle name="Normal 5 2 14 6 3" xfId="918"/>
    <cellStyle name="Normal 5 2 14 6 4" xfId="919"/>
    <cellStyle name="Normal 5 2 14 6 5" xfId="920"/>
    <cellStyle name="Normal 5 2 14 7" xfId="921"/>
    <cellStyle name="Normal 5 2 14 7 10" xfId="922"/>
    <cellStyle name="Normal 5 2 14 7 11" xfId="923"/>
    <cellStyle name="Normal 5 2 14 7 12" xfId="924"/>
    <cellStyle name="Normal 5 2 14 7 2" xfId="925"/>
    <cellStyle name="Normal 5 2 14 7 3" xfId="926"/>
    <cellStyle name="Normal 5 2 14 7 3 2" xfId="927"/>
    <cellStyle name="Normal 5 2 14 7 3 3" xfId="928"/>
    <cellStyle name="Normal 5 2 14 7 3 3 2" xfId="929"/>
    <cellStyle name="Normal 5 2 14 7 3 3 3" xfId="930"/>
    <cellStyle name="Normal 5 2 14 7 4" xfId="931"/>
    <cellStyle name="Normal 5 2 14 7 5" xfId="932"/>
    <cellStyle name="Normal 5 2 14 7 6" xfId="933"/>
    <cellStyle name="Normal 5 2 14 7 7" xfId="934"/>
    <cellStyle name="Normal 5 2 14 7 8" xfId="935"/>
    <cellStyle name="Normal 5 2 14 7 9" xfId="936"/>
    <cellStyle name="Normal 5 2 14 8" xfId="937"/>
    <cellStyle name="Normal 5 2 14 8 2" xfId="938"/>
    <cellStyle name="Normal 5 2 14 8 3" xfId="939"/>
    <cellStyle name="Normal 5 2 14 8 3 2" xfId="940"/>
    <cellStyle name="Normal 5 2 14 8 4" xfId="941"/>
    <cellStyle name="Normal 5 2 14 8 5" xfId="942"/>
    <cellStyle name="Normal 5 2 14 9" xfId="943"/>
    <cellStyle name="Normal 5 2 14 9 2" xfId="944"/>
    <cellStyle name="Normal 5 2 14 9 2 2" xfId="945"/>
    <cellStyle name="Normal 5 2 14 9 2 2 2" xfId="946"/>
    <cellStyle name="Normal 5 2 14 9 2 3" xfId="947"/>
    <cellStyle name="Normal 5 2 14 9 2 3 2" xfId="948"/>
    <cellStyle name="Normal 5 2 14 9 2 3 2 2" xfId="949"/>
    <cellStyle name="Normal 5 2 14 9 3" xfId="950"/>
    <cellStyle name="Normal 5 2 14 9 4" xfId="951"/>
    <cellStyle name="Normal 5 2 14 9 5" xfId="952"/>
    <cellStyle name="Normal 5 2 15" xfId="953"/>
    <cellStyle name="Normal 5 2 15 10" xfId="954"/>
    <cellStyle name="Normal 5 2 15 10 2" xfId="955"/>
    <cellStyle name="Normal 5 2 15 10 3" xfId="956"/>
    <cellStyle name="Normal 5 2 15 10 3 2" xfId="957"/>
    <cellStyle name="Normal 5 2 15 10 3 2 2" xfId="958"/>
    <cellStyle name="Normal 5 2 15 10 3 2 3" xfId="959"/>
    <cellStyle name="Normal 5 2 15 10 3 2 4" xfId="960"/>
    <cellStyle name="Normal 5 2 15 10 3 2 4 2" xfId="961"/>
    <cellStyle name="Normal 5 2 15 10 3 2 4 2 2" xfId="962"/>
    <cellStyle name="Normal 5 2 15 10 3 2 4 2 2 2" xfId="963"/>
    <cellStyle name="Normal 5 2 15 10 3 3" xfId="964"/>
    <cellStyle name="Normal 5 2 15 10 4" xfId="965"/>
    <cellStyle name="Normal 5 2 15 10 5" xfId="966"/>
    <cellStyle name="Normal 5 2 15 10 5 2" xfId="967"/>
    <cellStyle name="Normal 5 2 15 10 5 2 2" xfId="968"/>
    <cellStyle name="Normal 5 2 15 10 5 2 2 2" xfId="969"/>
    <cellStyle name="Normal 5 2 15 10 6" xfId="970"/>
    <cellStyle name="Normal 5 2 15 10 7" xfId="971"/>
    <cellStyle name="Normal 5 2 15 11" xfId="972"/>
    <cellStyle name="Normal 5 2 15 11 2" xfId="973"/>
    <cellStyle name="Normal 5 2 15 11 2 2" xfId="974"/>
    <cellStyle name="Normal 5 2 15 11 2 2 2" xfId="975"/>
    <cellStyle name="Normal 5 2 15 11 2 2 2 2" xfId="976"/>
    <cellStyle name="Normal 5 2 15 11 3" xfId="977"/>
    <cellStyle name="Normal 5 2 15 12" xfId="978"/>
    <cellStyle name="Normal 5 2 15 12 2" xfId="979"/>
    <cellStyle name="Normal 5 2 15 12 3" xfId="980"/>
    <cellStyle name="Normal 5 2 15 13" xfId="981"/>
    <cellStyle name="Normal 5 2 15 13 2" xfId="982"/>
    <cellStyle name="Normal 5 2 15 14" xfId="983"/>
    <cellStyle name="Normal 5 2 15 2" xfId="984"/>
    <cellStyle name="Normal 5 2 15 2 2" xfId="985"/>
    <cellStyle name="Normal 5 2 15 2 2 2" xfId="986"/>
    <cellStyle name="Normal 5 2 15 2 2 2 2" xfId="987"/>
    <cellStyle name="Normal 5 2 15 2 2 2 2 2" xfId="988"/>
    <cellStyle name="Normal 5 2 15 2 2 2 2 2 2" xfId="989"/>
    <cellStyle name="Normal 5 2 15 2 2 2 2 2 3" xfId="990"/>
    <cellStyle name="Normal 5 2 15 3" xfId="991"/>
    <cellStyle name="Normal 5 2 15 3 2" xfId="992"/>
    <cellStyle name="Normal 5 2 15 3 2 2" xfId="993"/>
    <cellStyle name="Normal 5 2 15 3 2 2 2" xfId="994"/>
    <cellStyle name="Normal 5 2 15 3 2 2 2 2" xfId="995"/>
    <cellStyle name="Normal 5 2 15 3 2 2 2 3" xfId="996"/>
    <cellStyle name="Normal 5 2 15 3 2 2 2 4" xfId="997"/>
    <cellStyle name="Normal 5 2 15 3 2 2 3" xfId="998"/>
    <cellStyle name="Normal 5 2 15 3 2 2 3 2" xfId="999"/>
    <cellStyle name="Normal 5 2 15 3 2 2 3 2 2" xfId="1000"/>
    <cellStyle name="Normal 5 2 15 3 2 2 4" xfId="1001"/>
    <cellStyle name="Normal 5 2 15 3 3" xfId="1002"/>
    <cellStyle name="Normal 5 2 15 4" xfId="1003"/>
    <cellStyle name="Normal 5 2 15 4 2" xfId="1004"/>
    <cellStyle name="Normal 5 2 15 4 2 2" xfId="1005"/>
    <cellStyle name="Normal 5 2 15 4 2 2 2" xfId="1006"/>
    <cellStyle name="Normal 5 2 15 4 2 2 3" xfId="1007"/>
    <cellStyle name="Normal 5 2 15 4 2 2 3 2" xfId="1008"/>
    <cellStyle name="Normal 5 2 15 4 2 2 4" xfId="1009"/>
    <cellStyle name="Normal 5 2 15 4 2 2 5" xfId="1010"/>
    <cellStyle name="Normal 5 2 15 4 3" xfId="1011"/>
    <cellStyle name="Normal 5 2 15 4 3 2" xfId="1012"/>
    <cellStyle name="Normal 5 2 15 4 3 2 2" xfId="1013"/>
    <cellStyle name="Normal 5 2 15 4 3 2 2 2" xfId="1014"/>
    <cellStyle name="Normal 5 2 15 4 3 2 2 2 2" xfId="1015"/>
    <cellStyle name="Normal 5 2 15 4 3 2 2 2 2 2" xfId="1016"/>
    <cellStyle name="Normal 5 2 15 4 3 2 2 2 2 3" xfId="1017"/>
    <cellStyle name="Normal 5 2 15 4 3 2 2 2 2 4" xfId="1018"/>
    <cellStyle name="Normal 5 2 15 4 3 2 2 2 2 4 2" xfId="1019"/>
    <cellStyle name="Normal 5 2 15 4 3 2 2 2 3" xfId="1020"/>
    <cellStyle name="Normal 5 2 15 4 3 2 2 2 3 2" xfId="1021"/>
    <cellStyle name="Normal 5 2 15 4 3 2 2 2 3 2 2" xfId="1022"/>
    <cellStyle name="Normal 5 2 15 4 3 2 2 2 3 2 2 2" xfId="1023"/>
    <cellStyle name="Normal 5 2 15 4 3 2 3" xfId="1024"/>
    <cellStyle name="Normal 5 2 15 4 3 2 3 2" xfId="1025"/>
    <cellStyle name="Normal 5 2 15 4 3 2 3 2 2" xfId="1026"/>
    <cellStyle name="Normal 5 2 15 4 3 2 3 2 2 2" xfId="1027"/>
    <cellStyle name="Normal 5 2 15 4 3 2 3 2 2 3" xfId="1028"/>
    <cellStyle name="Normal 5 2 15 4 3 2 3 3" xfId="1029"/>
    <cellStyle name="Normal 5 2 15 4 3 2 3 3 2" xfId="1030"/>
    <cellStyle name="Normal 5 2 15 4 3 2 3 3 2 2" xfId="1031"/>
    <cellStyle name="Normal 5 2 15 4 3 2 3 3 2 2 2" xfId="1032"/>
    <cellStyle name="Normal 5 2 15 4 3 2 4" xfId="1033"/>
    <cellStyle name="Normal 5 2 15 4 3 2 4 2" xfId="1034"/>
    <cellStyle name="Normal 5 2 15 4 3 2 5" xfId="1035"/>
    <cellStyle name="Normal 5 2 15 4 3 3" xfId="1036"/>
    <cellStyle name="Normal 5 2 15 4 3 3 2" xfId="1037"/>
    <cellStyle name="Normal 5 2 15 4 4" xfId="1038"/>
    <cellStyle name="Normal 5 2 15 4 4 2" xfId="1039"/>
    <cellStyle name="Normal 5 2 15 4 4 2 2" xfId="1040"/>
    <cellStyle name="Normal 5 2 15 4 4 2 2 2" xfId="1041"/>
    <cellStyle name="Normal 5 2 15 4 5" xfId="1042"/>
    <cellStyle name="Normal 5 2 15 4 5 2" xfId="1043"/>
    <cellStyle name="Normal 5 2 15 4 5 3" xfId="1044"/>
    <cellStyle name="Normal 5 2 15 4 5 3 2" xfId="1045"/>
    <cellStyle name="Normal 5 2 15 5" xfId="1046"/>
    <cellStyle name="Normal 5 2 15 6" xfId="1047"/>
    <cellStyle name="Normal 5 2 15 7" xfId="1048"/>
    <cellStyle name="Normal 5 2 15 7 2" xfId="1049"/>
    <cellStyle name="Normal 5 2 15 7 2 2" xfId="1050"/>
    <cellStyle name="Normal 5 2 15 7 2 2 10" xfId="1051"/>
    <cellStyle name="Normal 5 2 15 7 2 2 11" xfId="1052"/>
    <cellStyle name="Normal 5 2 15 7 2 2 2" xfId="1053"/>
    <cellStyle name="Normal 5 2 15 7 2 2 3" xfId="1054"/>
    <cellStyle name="Normal 5 2 15 7 2 2 4" xfId="1055"/>
    <cellStyle name="Normal 5 2 15 7 2 2 4 2" xfId="1056"/>
    <cellStyle name="Normal 5 2 15 7 2 2 4 2 2" xfId="2"/>
    <cellStyle name="Normal 5 2 15 7 2 2 4 2 2 2" xfId="1057"/>
    <cellStyle name="Normal 5 2 15 7 2 2 5" xfId="1058"/>
    <cellStyle name="Normal 5 2 15 7 2 2 5 2" xfId="1059"/>
    <cellStyle name="Normal 5 2 15 7 2 2 5 3" xfId="1060"/>
    <cellStyle name="Normal 5 2 15 7 2 2 5 3 2" xfId="1061"/>
    <cellStyle name="Normal 5 2 15 7 2 2 5 3 3" xfId="1062"/>
    <cellStyle name="Normal 5 2 15 7 2 2 5 3 4" xfId="1063"/>
    <cellStyle name="Normal 5 2 15 7 2 2 5 4" xfId="1064"/>
    <cellStyle name="Normal 5 2 15 7 2 2 5 5" xfId="1065"/>
    <cellStyle name="Normal 5 2 15 7 2 2 6" xfId="1066"/>
    <cellStyle name="Normal 5 2 15 7 2 2 7" xfId="1067"/>
    <cellStyle name="Normal 5 2 15 7 2 2 8" xfId="1068"/>
    <cellStyle name="Normal 5 2 15 7 2 2 8 2" xfId="1069"/>
    <cellStyle name="Normal 5 2 15 7 2 2 9" xfId="1070"/>
    <cellStyle name="Normal 5 2 15 7 2 3" xfId="1071"/>
    <cellStyle name="Normal 5 2 15 7 2 3 2" xfId="1072"/>
    <cellStyle name="Normal 5 2 15 7 2 3 3" xfId="1073"/>
    <cellStyle name="Normal 5 2 15 7 2 3 4" xfId="1074"/>
    <cellStyle name="Normal 5 2 15 7 2 3 5" xfId="1075"/>
    <cellStyle name="Normal 5 2 15 7 2 4" xfId="1076"/>
    <cellStyle name="Normal 5 2 15 7 2 4 2" xfId="1077"/>
    <cellStyle name="Normal 5 2 15 7 2 4 3" xfId="1078"/>
    <cellStyle name="Normal 5 2 15 7 2 4 4" xfId="1079"/>
    <cellStyle name="Normal 5 2 15 7 2 5" xfId="1080"/>
    <cellStyle name="Normal 5 2 15 7 2 6" xfId="1081"/>
    <cellStyle name="Normal 5 2 15 7 2 6 2" xfId="1082"/>
    <cellStyle name="Normal 5 2 15 7 2 7" xfId="1083"/>
    <cellStyle name="Normal 5 2 15 7 2 8" xfId="1084"/>
    <cellStyle name="Normal 5 2 15 7 2 8 2" xfId="1085"/>
    <cellStyle name="Normal 5 2 15 7 3" xfId="1086"/>
    <cellStyle name="Normal 5 2 15 7 4" xfId="1087"/>
    <cellStyle name="Normal 5 2 15 7 4 2" xfId="1088"/>
    <cellStyle name="Normal 5 2 15 7 4 2 2" xfId="1089"/>
    <cellStyle name="Normal 5 2 15 7 4 2 2 2" xfId="1090"/>
    <cellStyle name="Normal 5 2 15 7 4 2 2 3" xfId="1091"/>
    <cellStyle name="Normal 5 2 15 7 4 2 3" xfId="1092"/>
    <cellStyle name="Normal 5 2 15 7 4 2 3 2" xfId="1093"/>
    <cellStyle name="Normal 5 2 15 7 4 2 3 2 2" xfId="1094"/>
    <cellStyle name="Normal 5 2 15 7 4 2 4" xfId="1095"/>
    <cellStyle name="Normal 5 2 15 7 5" xfId="1096"/>
    <cellStyle name="Normal 5 2 15 8" xfId="1097"/>
    <cellStyle name="Normal 5 2 15 8 2" xfId="1098"/>
    <cellStyle name="Normal 5 2 15 8 2 2" xfId="1099"/>
    <cellStyle name="Normal 5 2 15 8 2 3" xfId="1100"/>
    <cellStyle name="Normal 5 2 15 8 2 3 2" xfId="1101"/>
    <cellStyle name="Normal 5 2 15 8 2 3 2 2" xfId="1102"/>
    <cellStyle name="Normal 5 2 15 8 2 3 2 2 2" xfId="1103"/>
    <cellStyle name="Normal 5 2 15 8 2 3 3" xfId="1104"/>
    <cellStyle name="Normal 5 2 15 8 2 3 4" xfId="1105"/>
    <cellStyle name="Normal 5 2 15 8 2 4" xfId="1106"/>
    <cellStyle name="Normal 5 2 15 8 2 5" xfId="1107"/>
    <cellStyle name="Normal 5 2 15 8 3" xfId="1108"/>
    <cellStyle name="Normal 5 2 15 8 4" xfId="1109"/>
    <cellStyle name="Normal 5 2 15 8 5" xfId="1110"/>
    <cellStyle name="Normal 5 2 15 9" xfId="1111"/>
    <cellStyle name="Normal 5 2 15 9 2" xfId="1112"/>
    <cellStyle name="Normal 5 2 15 9 3" xfId="1113"/>
    <cellStyle name="Normal 5 2 15 9 3 2" xfId="1114"/>
    <cellStyle name="Normal 5 2 15 9 3 3" xfId="1115"/>
    <cellStyle name="Normal 5 2 16" xfId="1116"/>
    <cellStyle name="Normal 5 2 16 2" xfId="1117"/>
    <cellStyle name="Normal 5 2 16 2 2" xfId="1118"/>
    <cellStyle name="Normal 5 2 16 2 3" xfId="1119"/>
    <cellStyle name="Normal 5 2 16 2 3 2" xfId="1120"/>
    <cellStyle name="Normal 5 2 16 2 3 3" xfId="1121"/>
    <cellStyle name="Normal 5 2 16 2 3 3 2" xfId="1122"/>
    <cellStyle name="Normal 5 2 16 2 3 3 2 2" xfId="1123"/>
    <cellStyle name="Normal 5 2 16 2 3 3 2 2 2" xfId="1124"/>
    <cellStyle name="Normal 5 2 16 2 3 3 2 3" xfId="1125"/>
    <cellStyle name="Normal 5 2 16 2 3 3 2 3 2" xfId="1126"/>
    <cellStyle name="Normal 5 2 16 2 3 3 3" xfId="1127"/>
    <cellStyle name="Normal 5 2 16 2 3 4" xfId="1128"/>
    <cellStyle name="Normal 5 2 16 2 3 5" xfId="1129"/>
    <cellStyle name="Normal 5 2 16 2 4" xfId="1130"/>
    <cellStyle name="Normal 5 2 16 2 4 2" xfId="1131"/>
    <cellStyle name="Normal 5 2 16 2 5" xfId="1132"/>
    <cellStyle name="Normal 5 2 16 2 6" xfId="1133"/>
    <cellStyle name="Normal 5 2 16 2 7" xfId="1134"/>
    <cellStyle name="Normal 5 2 16 2 8" xfId="1135"/>
    <cellStyle name="Normal 5 2 17" xfId="1136"/>
    <cellStyle name="Normal 5 2 17 10" xfId="1137"/>
    <cellStyle name="Normal 5 2 17 10 2" xfId="1138"/>
    <cellStyle name="Normal 5 2 17 10 2 2" xfId="1139"/>
    <cellStyle name="Normal 5 2 17 10 2 2 2" xfId="1140"/>
    <cellStyle name="Normal 5 2 17 10 2 2 2 2" xfId="1141"/>
    <cellStyle name="Normal 5 2 17 10 2 2 2 3" xfId="1142"/>
    <cellStyle name="Normal 5 2 17 10 2 2 2 3 2" xfId="1143"/>
    <cellStyle name="Normal 5 2 17 10 3" xfId="1144"/>
    <cellStyle name="Normal 5 2 17 11" xfId="1145"/>
    <cellStyle name="Normal 5 2 17 11 2" xfId="1146"/>
    <cellStyle name="Normal 5 2 17 11 3" xfId="1147"/>
    <cellStyle name="Normal 5 2 17 11 3 2" xfId="1148"/>
    <cellStyle name="Normal 5 2 17 11 3 3" xfId="1149"/>
    <cellStyle name="Normal 5 2 17 12" xfId="1150"/>
    <cellStyle name="Normal 5 2 17 12 2" xfId="1151"/>
    <cellStyle name="Normal 5 2 17 12 2 2" xfId="1152"/>
    <cellStyle name="Normal 5 2 17 12 2 2 2" xfId="1153"/>
    <cellStyle name="Normal 5 2 17 12 2 2 2 2" xfId="1154"/>
    <cellStyle name="Normal 5 2 17 12 2 3" xfId="1155"/>
    <cellStyle name="Normal 5 2 17 13" xfId="1156"/>
    <cellStyle name="Normal 5 2 17 13 2" xfId="1157"/>
    <cellStyle name="Normal 5 2 17 13 2 2" xfId="1158"/>
    <cellStyle name="Normal 5 2 17 13 2 3" xfId="1159"/>
    <cellStyle name="Normal 5 2 17 14" xfId="1160"/>
    <cellStyle name="Normal 5 2 17 14 2" xfId="1161"/>
    <cellStyle name="Normal 5 2 17 14 2 2" xfId="1162"/>
    <cellStyle name="Normal 5 2 17 14 2 2 2" xfId="1163"/>
    <cellStyle name="Normal 5 2 17 14 2 3" xfId="1164"/>
    <cellStyle name="Normal 5 2 17 14 2 3 2" xfId="1165"/>
    <cellStyle name="Normal 5 2 17 14 2 3 2 2" xfId="1166"/>
    <cellStyle name="Normal 5 2 17 14 3" xfId="1167"/>
    <cellStyle name="Normal 5 2 17 15" xfId="1168"/>
    <cellStyle name="Normal 5 2 17 16" xfId="1169"/>
    <cellStyle name="Normal 5 2 17 17" xfId="1170"/>
    <cellStyle name="Normal 5 2 17 2" xfId="1171"/>
    <cellStyle name="Normal 5 2 17 3" xfId="1172"/>
    <cellStyle name="Normal 5 2 17 3 2" xfId="1173"/>
    <cellStyle name="Normal 5 2 17 3 2 2" xfId="1174"/>
    <cellStyle name="Normal 5 2 17 3 2 2 2" xfId="1175"/>
    <cellStyle name="Normal 5 2 17 3 2 3" xfId="1176"/>
    <cellStyle name="Normal 5 2 17 3 2 3 2" xfId="1177"/>
    <cellStyle name="Normal 5 2 17 3 2 3 3" xfId="1178"/>
    <cellStyle name="Normal 5 2 17 4" xfId="1179"/>
    <cellStyle name="Normal 5 2 17 5" xfId="1180"/>
    <cellStyle name="Normal 5 2 17 5 2" xfId="1181"/>
    <cellStyle name="Normal 5 2 17 5 2 2" xfId="1182"/>
    <cellStyle name="Normal 5 2 17 5 2 2 2" xfId="1183"/>
    <cellStyle name="Normal 5 2 17 5 2 2 3" xfId="1184"/>
    <cellStyle name="Normal 5 2 17 5 2 2 3 2" xfId="1185"/>
    <cellStyle name="Normal 5 2 17 5 2 2 4" xfId="1186"/>
    <cellStyle name="Normal 5 2 17 5 2 2 5" xfId="3"/>
    <cellStyle name="Normal 5 2 17 5 2 3" xfId="1187"/>
    <cellStyle name="Normal 5 2 17 5 3" xfId="1188"/>
    <cellStyle name="Normal 5 2 17 5 3 10" xfId="1189"/>
    <cellStyle name="Normal 5 2 17 5 3 11" xfId="1190"/>
    <cellStyle name="Normal 5 2 17 5 3 2" xfId="1191"/>
    <cellStyle name="Normal 5 2 17 5 3 2 2" xfId="1192"/>
    <cellStyle name="Normal 5 2 17 5 3 2 2 2" xfId="1193"/>
    <cellStyle name="Normal 5 2 17 5 3 2 2 2 2" xfId="1194"/>
    <cellStyle name="Normal 5 2 17 5 3 2 2 2 3" xfId="1195"/>
    <cellStyle name="Normal 5 2 17 5 3 2 2 2 3 2" xfId="1196"/>
    <cellStyle name="Normal 5 2 17 5 3 2 2 2 3 2 2" xfId="1197"/>
    <cellStyle name="Normal 5 2 17 5 3 2 2 2 3 2 2 2" xfId="1198"/>
    <cellStyle name="Normal 5 2 17 5 3 2 3" xfId="1199"/>
    <cellStyle name="Normal 5 2 17 5 3 2 3 2" xfId="1200"/>
    <cellStyle name="Normal 5 2 17 5 3 2 3 2 2" xfId="1201"/>
    <cellStyle name="Normal 5 2 17 5 3 2 3 2 2 2" xfId="1202"/>
    <cellStyle name="Normal 5 2 17 5 3 2 3 2 2 3" xfId="1203"/>
    <cellStyle name="Normal 5 2 17 5 3 2 3 2 3" xfId="1204"/>
    <cellStyle name="Normal 5 2 17 5 3 2 3 3" xfId="1205"/>
    <cellStyle name="Normal 5 2 17 5 3 2 3 3 2" xfId="1206"/>
    <cellStyle name="Normal 5 2 17 5 3 2 3 3 2 2" xfId="1207"/>
    <cellStyle name="Normal 5 2 17 5 3 2 3 3 2 2 2" xfId="1208"/>
    <cellStyle name="Normal 5 2 17 5 3 2 4" xfId="1209"/>
    <cellStyle name="Normal 5 2 17 5 3 2 4 2" xfId="1210"/>
    <cellStyle name="Normal 5 2 17 5 3 2 5" xfId="1211"/>
    <cellStyle name="Normal 5 2 17 5 3 3" xfId="1212"/>
    <cellStyle name="Normal 5 2 17 5 3 4" xfId="1213"/>
    <cellStyle name="Normal 5 2 17 5 3 5" xfId="1214"/>
    <cellStyle name="Normal 5 2 17 5 3 5 2" xfId="1215"/>
    <cellStyle name="Normal 5 2 17 5 3 5 3" xfId="1216"/>
    <cellStyle name="Normal 5 2 17 5 3 5 4" xfId="1217"/>
    <cellStyle name="Normal 5 2 17 5 3 5 4 2" xfId="1218"/>
    <cellStyle name="Normal 5 2 17 5 3 5 4 3" xfId="1219"/>
    <cellStyle name="Normal 5 2 17 5 3 6" xfId="1220"/>
    <cellStyle name="Normal 5 2 17 5 3 6 2" xfId="1221"/>
    <cellStyle name="Normal 5 2 17 5 3 7" xfId="1222"/>
    <cellStyle name="Normal 5 2 17 5 3 8" xfId="1223"/>
    <cellStyle name="Normal 5 2 17 5 3 9" xfId="1224"/>
    <cellStyle name="Normal 5 2 17 5 4" xfId="1225"/>
    <cellStyle name="Normal 5 2 17 5 5" xfId="1226"/>
    <cellStyle name="Normal 5 2 17 5 5 2" xfId="1227"/>
    <cellStyle name="Normal 5 2 17 5 5 3" xfId="1228"/>
    <cellStyle name="Normal 5 2 17 5 5 3 2" xfId="1229"/>
    <cellStyle name="Normal 5 2 17 6" xfId="1230"/>
    <cellStyle name="Normal 5 2 17 7" xfId="1231"/>
    <cellStyle name="Normal 5 2 17 7 2" xfId="1232"/>
    <cellStyle name="Normal 5 2 17 7 3" xfId="1233"/>
    <cellStyle name="Normal 5 2 17 7 3 2" xfId="1234"/>
    <cellStyle name="Normal 5 2 17 7 3 2 2" xfId="1235"/>
    <cellStyle name="Normal 5 2 17 7 3 2 3" xfId="1236"/>
    <cellStyle name="Normal 5 2 17 7 4" xfId="1237"/>
    <cellStyle name="Normal 5 2 17 7 4 2" xfId="1238"/>
    <cellStyle name="Normal 5 2 17 8" xfId="1239"/>
    <cellStyle name="Normal 5 2 17 8 2" xfId="1240"/>
    <cellStyle name="Normal 5 2 17 9" xfId="1241"/>
    <cellStyle name="Normal 5 2 17 9 2" xfId="1242"/>
    <cellStyle name="Normal 5 2 17 9 2 2" xfId="1243"/>
    <cellStyle name="Normal 5 2 17 9 2 2 2" xfId="1244"/>
    <cellStyle name="Normal 5 2 17 9 2 2 2 2" xfId="1245"/>
    <cellStyle name="Normal 5 2 17 9 2 2 2 2 2" xfId="1246"/>
    <cellStyle name="Normal 5 2 17 9 2 2 2 2 3" xfId="1247"/>
    <cellStyle name="Normal 5 2 17 9 2 2 2 2 4" xfId="1248"/>
    <cellStyle name="Normal 5 2 18" xfId="1249"/>
    <cellStyle name="Normal 5 2 18 10" xfId="1250"/>
    <cellStyle name="Normal 5 2 18 10 2" xfId="1251"/>
    <cellStyle name="Normal 5 2 18 10 3" xfId="1252"/>
    <cellStyle name="Normal 5 2 18 11" xfId="1253"/>
    <cellStyle name="Normal 5 2 18 2" xfId="1254"/>
    <cellStyle name="Normal 5 2 18 3" xfId="1255"/>
    <cellStyle name="Normal 5 2 18 4" xfId="1256"/>
    <cellStyle name="Normal 5 2 18 4 2" xfId="1257"/>
    <cellStyle name="Normal 5 2 18 4 2 2" xfId="1258"/>
    <cellStyle name="Normal 5 2 18 4 2 2 2" xfId="1259"/>
    <cellStyle name="Normal 5 2 18 4 2 2 3" xfId="1260"/>
    <cellStyle name="Normal 5 2 18 4 2 2 3 2" xfId="1261"/>
    <cellStyle name="Normal 5 2 18 4 2 2 3 3" xfId="1262"/>
    <cellStyle name="Normal 5 2 18 4 3" xfId="1263"/>
    <cellStyle name="Normal 5 2 18 4 4" xfId="1264"/>
    <cellStyle name="Normal 5 2 18 4 4 2" xfId="1265"/>
    <cellStyle name="Normal 5 2 18 4 4 3" xfId="1266"/>
    <cellStyle name="Normal 5 2 18 4 4 3 2" xfId="1267"/>
    <cellStyle name="Normal 5 2 18 4 4 4" xfId="1268"/>
    <cellStyle name="Normal 5 2 18 4 5" xfId="1269"/>
    <cellStyle name="Normal 5 2 18 5" xfId="1270"/>
    <cellStyle name="Normal 5 2 18 6" xfId="1271"/>
    <cellStyle name="Normal 5 2 18 6 2" xfId="1272"/>
    <cellStyle name="Normal 5 2 18 6 3" xfId="1273"/>
    <cellStyle name="Normal 5 2 18 7" xfId="1274"/>
    <cellStyle name="Normal 5 2 18 7 2" xfId="1275"/>
    <cellStyle name="Normal 5 2 18 7 3" xfId="1276"/>
    <cellStyle name="Normal 5 2 18 7 3 2" xfId="1277"/>
    <cellStyle name="Normal 5 2 18 8" xfId="1278"/>
    <cellStyle name="Normal 5 2 18 9" xfId="1279"/>
    <cellStyle name="Normal 5 2 2" xfId="1280"/>
    <cellStyle name="Normal 5 2 3" xfId="1281"/>
    <cellStyle name="Normal 5 2 4" xfId="1282"/>
    <cellStyle name="Normal 5 2 4 2" xfId="1283"/>
    <cellStyle name="Normal 5 2 4 2 2" xfId="1284"/>
    <cellStyle name="Normal 5 2 4 2 2 2" xfId="1285"/>
    <cellStyle name="Normal 5 2 4 2 2 2 2" xfId="1286"/>
    <cellStyle name="Normal 5 2 4 2 2 3" xfId="1287"/>
    <cellStyle name="Normal 5 2 4 2 2 4" xfId="1288"/>
    <cellStyle name="Normal 5 2 4 3" xfId="1289"/>
    <cellStyle name="Normal 5 2 5" xfId="1290"/>
    <cellStyle name="Normal 5 2 5 2" xfId="1291"/>
    <cellStyle name="Normal 5 2 5 2 10" xfId="1292"/>
    <cellStyle name="Normal 5 2 5 2 10 2" xfId="1293"/>
    <cellStyle name="Normal 5 2 5 2 10 2 2" xfId="1294"/>
    <cellStyle name="Normal 5 2 5 2 10 2 2 2" xfId="1295"/>
    <cellStyle name="Normal 5 2 5 2 10 3" xfId="1296"/>
    <cellStyle name="Normal 5 2 5 2 11" xfId="1297"/>
    <cellStyle name="Normal 5 2 5 2 11 2" xfId="1298"/>
    <cellStyle name="Normal 5 2 5 2 11 3" xfId="1299"/>
    <cellStyle name="Normal 5 2 5 2 11 3 2" xfId="1300"/>
    <cellStyle name="Normal 5 2 5 2 11 3 2 2" xfId="1301"/>
    <cellStyle name="Normal 5 2 5 2 12" xfId="1302"/>
    <cellStyle name="Normal 5 2 5 2 12 2" xfId="1303"/>
    <cellStyle name="Normal 5 2 5 2 12 2 2" xfId="1304"/>
    <cellStyle name="Normal 5 2 5 2 13" xfId="1305"/>
    <cellStyle name="Normal 5 2 5 2 13 10" xfId="1306"/>
    <cellStyle name="Normal 5 2 5 2 13 10 2" xfId="1307"/>
    <cellStyle name="Normal 5 2 5 2 13 10 3" xfId="1308"/>
    <cellStyle name="Normal 5 2 5 2 13 11" xfId="1309"/>
    <cellStyle name="Normal 5 2 5 2 13 12" xfId="1310"/>
    <cellStyle name="Normal 5 2 5 2 13 13" xfId="1311"/>
    <cellStyle name="Normal 5 2 5 2 13 14" xfId="1312"/>
    <cellStyle name="Normal 5 2 5 2 13 15" xfId="1313"/>
    <cellStyle name="Normal 5 2 5 2 13 16" xfId="1314"/>
    <cellStyle name="Normal 5 2 5 2 13 17" xfId="1315"/>
    <cellStyle name="Normal 5 2 5 2 13 2" xfId="1316"/>
    <cellStyle name="Normal 5 2 5 2 13 3" xfId="1317"/>
    <cellStyle name="Normal 5 2 5 2 13 4" xfId="1318"/>
    <cellStyle name="Normal 5 2 5 2 13 4 2" xfId="1319"/>
    <cellStyle name="Normal 5 2 5 2 13 4 3" xfId="1320"/>
    <cellStyle name="Normal 5 2 5 2 13 4 4" xfId="1321"/>
    <cellStyle name="Normal 5 2 5 2 13 4 5" xfId="1322"/>
    <cellStyle name="Normal 5 2 5 2 13 5" xfId="1323"/>
    <cellStyle name="Normal 5 2 5 2 13 5 2" xfId="1324"/>
    <cellStyle name="Normal 5 2 5 2 13 5 3" xfId="1325"/>
    <cellStyle name="Normal 5 2 5 2 13 6" xfId="1326"/>
    <cellStyle name="Normal 5 2 5 2 13 7" xfId="1327"/>
    <cellStyle name="Normal 5 2 5 2 13 8" xfId="1328"/>
    <cellStyle name="Normal 5 2 5 2 13 9" xfId="1329"/>
    <cellStyle name="Normal 5 2 5 2 13 9 2" xfId="1330"/>
    <cellStyle name="Normal 5 2 5 2 13 9 3" xfId="1331"/>
    <cellStyle name="Normal 5 2 5 2 2" xfId="1332"/>
    <cellStyle name="Normal 5 2 5 2 3" xfId="1333"/>
    <cellStyle name="Normal 5 2 5 2 3 10" xfId="1334"/>
    <cellStyle name="Normal 5 2 5 2 3 11" xfId="1335"/>
    <cellStyle name="Normal 5 2 5 2 3 12" xfId="1336"/>
    <cellStyle name="Normal 5 2 5 2 3 13" xfId="1337"/>
    <cellStyle name="Normal 5 2 5 2 3 13 2" xfId="1338"/>
    <cellStyle name="Normal 5 2 5 2 3 13 2 2" xfId="1339"/>
    <cellStyle name="Normal 5 2 5 2 3 13 2 3" xfId="1340"/>
    <cellStyle name="Normal 5 2 5 2 3 13 2 3 2" xfId="1341"/>
    <cellStyle name="Normal 5 2 5 2 3 13 2 3 3" xfId="1342"/>
    <cellStyle name="Normal 5 2 5 2 3 13 2 3 4" xfId="1343"/>
    <cellStyle name="Normal 5 2 5 2 3 13 2 4" xfId="1344"/>
    <cellStyle name="Normal 5 2 5 2 3 13 2 5" xfId="1345"/>
    <cellStyle name="Normal 5 2 5 2 3 13 2 6" xfId="1346"/>
    <cellStyle name="Normal 5 2 5 2 3 13 2 6 2" xfId="1347"/>
    <cellStyle name="Normal 5 2 5 2 3 13 3" xfId="1348"/>
    <cellStyle name="Normal 5 2 5 2 3 13 3 2" xfId="1349"/>
    <cellStyle name="Normal 5 2 5 2 3 13 3 2 2" xfId="1350"/>
    <cellStyle name="Normal 5 2 5 2 3 13 3 2 2 2" xfId="1351"/>
    <cellStyle name="Normal 5 2 5 2 3 13 3 2 2 3" xfId="1352"/>
    <cellStyle name="Normal 5 2 5 2 3 13 3 2 2 3 2" xfId="1353"/>
    <cellStyle name="Normal 5 2 5 2 3 13 3 2 2 3 3" xfId="1354"/>
    <cellStyle name="Normal 5 2 5 2 3 13 3 2 2 4" xfId="1355"/>
    <cellStyle name="Normal 5 2 5 2 3 13 3 2 2 5" xfId="1356"/>
    <cellStyle name="Normal 5 2 5 2 3 13 3 2 2 6" xfId="1357"/>
    <cellStyle name="Normal 5 2 5 2 3 13 3 2 2 7" xfId="1358"/>
    <cellStyle name="Normal 5 2 5 2 3 13 3 2 2 7 2" xfId="1359"/>
    <cellStyle name="Normal 5 2 5 2 3 13 3 2 3" xfId="1360"/>
    <cellStyle name="Normal 5 2 5 2 3 13 3 2 3 2" xfId="1361"/>
    <cellStyle name="Normal 5 2 5 2 3 13 3 2 4" xfId="1362"/>
    <cellStyle name="Normal 5 2 5 2 3 13 3 2 5" xfId="1363"/>
    <cellStyle name="Normal 5 2 5 2 3 13 3 3" xfId="1364"/>
    <cellStyle name="Normal 5 2 5 2 3 13 4" xfId="1365"/>
    <cellStyle name="Normal 5 2 5 2 3 14" xfId="1366"/>
    <cellStyle name="Normal 5 2 5 2 3 14 10" xfId="1367"/>
    <cellStyle name="Normal 5 2 5 2 3 14 11" xfId="1368"/>
    <cellStyle name="Normal 5 2 5 2 3 14 2" xfId="1369"/>
    <cellStyle name="Normal 5 2 5 2 3 14 3" xfId="1370"/>
    <cellStyle name="Normal 5 2 5 2 3 14 4" xfId="1371"/>
    <cellStyle name="Normal 5 2 5 2 3 14 4 2" xfId="1372"/>
    <cellStyle name="Normal 5 2 5 2 3 14 4 2 2" xfId="1373"/>
    <cellStyle name="Normal 5 2 5 2 3 14 4 2 2 2" xfId="1374"/>
    <cellStyle name="Normal 5 2 5 2 3 14 4 3" xfId="1375"/>
    <cellStyle name="Normal 5 2 5 2 3 14 4 3 2" xfId="1376"/>
    <cellStyle name="Normal 5 2 5 2 3 14 4 4" xfId="1377"/>
    <cellStyle name="Normal 5 2 5 2 3 14 4 4 2" xfId="1378"/>
    <cellStyle name="Normal 5 2 5 2 3 14 4 4 2 2" xfId="1379"/>
    <cellStyle name="Normal 5 2 5 2 3 14 4 5" xfId="1380"/>
    <cellStyle name="Normal 5 2 5 2 3 14 5" xfId="1381"/>
    <cellStyle name="Normal 5 2 5 2 3 14 6" xfId="1382"/>
    <cellStyle name="Normal 5 2 5 2 3 14 7" xfId="1383"/>
    <cellStyle name="Normal 5 2 5 2 3 14 7 2" xfId="1384"/>
    <cellStyle name="Normal 5 2 5 2 3 14 7 3" xfId="1385"/>
    <cellStyle name="Normal 5 2 5 2 3 14 8" xfId="1386"/>
    <cellStyle name="Normal 5 2 5 2 3 14 9" xfId="1387"/>
    <cellStyle name="Normal 5 2 5 2 3 15" xfId="1388"/>
    <cellStyle name="Normal 5 2 5 2 3 15 2" xfId="1389"/>
    <cellStyle name="Normal 5 2 5 2 3 15 3" xfId="1390"/>
    <cellStyle name="Normal 5 2 5 2 3 15 4" xfId="1391"/>
    <cellStyle name="Normal 5 2 5 2 3 15 5" xfId="1392"/>
    <cellStyle name="Normal 5 2 5 2 3 15 5 2" xfId="1393"/>
    <cellStyle name="Normal 5 2 5 2 3 15 5 3" xfId="1394"/>
    <cellStyle name="Normal 5 2 5 2 3 15 6" xfId="1395"/>
    <cellStyle name="Normal 5 2 5 2 3 15 7" xfId="1396"/>
    <cellStyle name="Normal 5 2 5 2 3 15 8" xfId="1397"/>
    <cellStyle name="Normal 5 2 5 2 3 15 8 2" xfId="1398"/>
    <cellStyle name="Normal 5 2 5 2 3 15 8 3" xfId="1399"/>
    <cellStyle name="Normal 5 2 5 2 3 16" xfId="1400"/>
    <cellStyle name="Normal 5 2 5 2 3 16 2" xfId="1401"/>
    <cellStyle name="Normal 5 2 5 2 3 16 3" xfId="1402"/>
    <cellStyle name="Normal 5 2 5 2 3 16 4" xfId="1403"/>
    <cellStyle name="Normal 5 2 5 2 3 16 5" xfId="1404"/>
    <cellStyle name="Normal 5 2 5 2 3 17" xfId="1405"/>
    <cellStyle name="Normal 5 2 5 2 3 17 2" xfId="1406"/>
    <cellStyle name="Normal 5 2 5 2 3 17 3" xfId="1407"/>
    <cellStyle name="Normal 5 2 5 2 3 18" xfId="1408"/>
    <cellStyle name="Normal 5 2 5 2 3 18 2" xfId="1409"/>
    <cellStyle name="Normal 5 2 5 2 3 18 3" xfId="1410"/>
    <cellStyle name="Normal 5 2 5 2 3 19" xfId="1411"/>
    <cellStyle name="Normal 5 2 5 2 3 19 2" xfId="1412"/>
    <cellStyle name="Normal 5 2 5 2 3 2" xfId="1413"/>
    <cellStyle name="Normal 5 2 5 2 3 2 2" xfId="1414"/>
    <cellStyle name="Normal 5 2 5 2 3 20" xfId="1415"/>
    <cellStyle name="Normal 5 2 5 2 3 21" xfId="1416"/>
    <cellStyle name="Normal 5 2 5 2 3 22" xfId="1417"/>
    <cellStyle name="Normal 5 2 5 2 3 23" xfId="1418"/>
    <cellStyle name="Normal 5 2 5 2 3 3" xfId="1419"/>
    <cellStyle name="Normal 5 2 5 2 3 3 2" xfId="1420"/>
    <cellStyle name="Normal 5 2 5 2 3 3 2 2" xfId="1421"/>
    <cellStyle name="Normal 5 2 5 2 3 3 3" xfId="1422"/>
    <cellStyle name="Normal 5 2 5 2 3 3 4" xfId="1423"/>
    <cellStyle name="Normal 5 2 5 2 3 4" xfId="1424"/>
    <cellStyle name="Normal 5 2 5 2 3 4 2" xfId="1425"/>
    <cellStyle name="Normal 5 2 5 2 3 4 3" xfId="1426"/>
    <cellStyle name="Normal 5 2 5 2 3 4 4" xfId="1427"/>
    <cellStyle name="Normal 5 2 5 2 3 4 4 2" xfId="1428"/>
    <cellStyle name="Normal 5 2 5 2 3 4 4 2 2" xfId="1429"/>
    <cellStyle name="Normal 5 2 5 2 3 4 4 2 2 2" xfId="1430"/>
    <cellStyle name="Normal 5 2 5 2 3 4 5" xfId="1431"/>
    <cellStyle name="Normal 5 2 5 2 3 5" xfId="1432"/>
    <cellStyle name="Normal 5 2 5 2 3 5 2" xfId="1433"/>
    <cellStyle name="Normal 5 2 5 2 3 5 2 2" xfId="1434"/>
    <cellStyle name="Normal 5 2 5 2 3 5 2 2 2" xfId="1435"/>
    <cellStyle name="Normal 5 2 5 2 3 5 2 3" xfId="1436"/>
    <cellStyle name="Normal 5 2 5 2 3 5 2 3 2" xfId="1437"/>
    <cellStyle name="Normal 5 2 5 2 3 5 2 3 2 2" xfId="1438"/>
    <cellStyle name="Normal 5 2 5 2 3 6" xfId="1439"/>
    <cellStyle name="Normal 5 2 5 2 3 6 2" xfId="1440"/>
    <cellStyle name="Normal 5 2 5 2 3 6 2 10" xfId="1441"/>
    <cellStyle name="Normal 5 2 5 2 3 6 2 10 2" xfId="1442"/>
    <cellStyle name="Normal 5 2 5 2 3 6 2 11" xfId="1443"/>
    <cellStyle name="Normal 5 2 5 2 3 6 2 2" xfId="1444"/>
    <cellStyle name="Normal 5 2 5 2 3 6 2 2 2" xfId="1445"/>
    <cellStyle name="Normal 5 2 5 2 3 6 2 2 3" xfId="1446"/>
    <cellStyle name="Normal 5 2 5 2 3 6 2 3" xfId="1447"/>
    <cellStyle name="Normal 5 2 5 2 3 6 2 4" xfId="1448"/>
    <cellStyle name="Normal 5 2 5 2 3 6 2 4 2" xfId="1449"/>
    <cellStyle name="Normal 5 2 5 2 3 6 2 4 3" xfId="1450"/>
    <cellStyle name="Normal 5 2 5 2 3 6 2 4 4" xfId="1451"/>
    <cellStyle name="Normal 5 2 5 2 3 6 2 5" xfId="1452"/>
    <cellStyle name="Normal 5 2 5 2 3 6 2 5 2" xfId="1453"/>
    <cellStyle name="Normal 5 2 5 2 3 6 2 6" xfId="1454"/>
    <cellStyle name="Normal 5 2 5 2 3 6 2 7" xfId="1455"/>
    <cellStyle name="Normal 5 2 5 2 3 6 2 8" xfId="1456"/>
    <cellStyle name="Normal 5 2 5 2 3 6 2 9" xfId="1457"/>
    <cellStyle name="Normal 5 2 5 2 3 7" xfId="1458"/>
    <cellStyle name="Normal 5 2 5 2 3 8" xfId="1459"/>
    <cellStyle name="Normal 5 2 5 2 3 9" xfId="1460"/>
    <cellStyle name="Normal 5 2 5 2 4" xfId="1461"/>
    <cellStyle name="Normal 5 2 5 2 4 10" xfId="1462"/>
    <cellStyle name="Normal 5 2 5 2 4 10 2" xfId="1463"/>
    <cellStyle name="Normal 5 2 5 2 4 10 2 2" xfId="1464"/>
    <cellStyle name="Normal 5 2 5 2 4 10 2 3" xfId="1465"/>
    <cellStyle name="Normal 5 2 5 2 4 10 2 4" xfId="1466"/>
    <cellStyle name="Normal 5 2 5 2 4 10 2 5" xfId="1467"/>
    <cellStyle name="Normal 5 2 5 2 4 10 3" xfId="1468"/>
    <cellStyle name="Normal 5 2 5 2 4 10 4" xfId="1469"/>
    <cellStyle name="Normal 5 2 5 2 4 11" xfId="1470"/>
    <cellStyle name="Normal 5 2 5 2 4 11 2" xfId="1471"/>
    <cellStyle name="Normal 5 2 5 2 4 11 2 2" xfId="1472"/>
    <cellStyle name="Normal 5 2 5 2 4 11 2 3" xfId="1473"/>
    <cellStyle name="Normal 5 2 5 2 4 11 3" xfId="1474"/>
    <cellStyle name="Normal 5 2 5 2 4 12" xfId="1475"/>
    <cellStyle name="Normal 5 2 5 2 4 12 10" xfId="1476"/>
    <cellStyle name="Normal 5 2 5 2 4 12 11" xfId="1477"/>
    <cellStyle name="Normal 5 2 5 2 4 12 12" xfId="1478"/>
    <cellStyle name="Normal 5 2 5 2 4 12 13" xfId="1479"/>
    <cellStyle name="Normal 5 2 5 2 4 12 14" xfId="1480"/>
    <cellStyle name="Normal 5 2 5 2 4 12 15" xfId="1481"/>
    <cellStyle name="Normal 5 2 5 2 4 12 16" xfId="1482"/>
    <cellStyle name="Normal 5 2 5 2 4 12 17" xfId="1483"/>
    <cellStyle name="Normal 5 2 5 2 4 12 18" xfId="1484"/>
    <cellStyle name="Normal 5 2 5 2 4 12 19" xfId="1485"/>
    <cellStyle name="Normal 5 2 5 2 4 12 2" xfId="1486"/>
    <cellStyle name="Normal 5 2 5 2 4 12 3" xfId="1487"/>
    <cellStyle name="Normal 5 2 5 2 4 12 4" xfId="1488"/>
    <cellStyle name="Normal 5 2 5 2 4 12 5" xfId="1489"/>
    <cellStyle name="Normal 5 2 5 2 4 12 6" xfId="1490"/>
    <cellStyle name="Normal 5 2 5 2 4 12 7" xfId="1491"/>
    <cellStyle name="Normal 5 2 5 2 4 12 8" xfId="1492"/>
    <cellStyle name="Normal 5 2 5 2 4 12 9" xfId="1493"/>
    <cellStyle name="Normal 5 2 5 2 4 13" xfId="1494"/>
    <cellStyle name="Normal 5 2 5 2 4 13 2" xfId="1495"/>
    <cellStyle name="Normal 5 2 5 2 4 13 3" xfId="1496"/>
    <cellStyle name="Normal 5 2 5 2 4 14" xfId="1497"/>
    <cellStyle name="Normal 5 2 5 2 4 14 2" xfId="1498"/>
    <cellStyle name="Normal 5 2 5 2 4 14 3" xfId="1499"/>
    <cellStyle name="Normal 5 2 5 2 4 15" xfId="1500"/>
    <cellStyle name="Normal 5 2 5 2 4 16" xfId="1501"/>
    <cellStyle name="Normal 5 2 5 2 4 17" xfId="1502"/>
    <cellStyle name="Normal 5 2 5 2 4 2" xfId="1503"/>
    <cellStyle name="Normal 5 2 5 2 4 3" xfId="1504"/>
    <cellStyle name="Normal 5 2 5 2 4 3 2" xfId="1505"/>
    <cellStyle name="Normal 5 2 5 2 4 3 2 2" xfId="1506"/>
    <cellStyle name="Normal 5 2 5 2 4 3 2 3" xfId="1507"/>
    <cellStyle name="Normal 5 2 5 2 4 4" xfId="1508"/>
    <cellStyle name="Normal 5 2 5 2 4 5" xfId="1509"/>
    <cellStyle name="Normal 5 2 5 2 4 6" xfId="1510"/>
    <cellStyle name="Normal 5 2 5 2 4 6 2" xfId="1511"/>
    <cellStyle name="Normal 5 2 5 2 4 7" xfId="1512"/>
    <cellStyle name="Normal 5 2 5 2 4 8" xfId="1513"/>
    <cellStyle name="Normal 5 2 5 2 4 9" xfId="1514"/>
    <cellStyle name="Normal 5 2 5 2 4 9 2" xfId="1515"/>
    <cellStyle name="Normal 5 2 5 2 4 9 2 2" xfId="1516"/>
    <cellStyle name="Normal 5 2 5 2 4 9 2 3" xfId="1517"/>
    <cellStyle name="Normal 5 2 5 2 4 9 2 3 2" xfId="1518"/>
    <cellStyle name="Normal 5 2 5 2 4 9 2 3 3" xfId="1519"/>
    <cellStyle name="Normal 5 2 5 2 4 9 2 3 4" xfId="1520"/>
    <cellStyle name="Normal 5 2 5 2 4 9 2 4" xfId="1521"/>
    <cellStyle name="Normal 5 2 5 2 4 9 2 5" xfId="1522"/>
    <cellStyle name="Normal 5 2 5 2 4 9 2 6" xfId="1523"/>
    <cellStyle name="Normal 5 2 5 2 4 9 2 7" xfId="1524"/>
    <cellStyle name="Normal 5 2 5 2 4 9 3" xfId="1525"/>
    <cellStyle name="Normal 5 2 5 2 5" xfId="1526"/>
    <cellStyle name="Normal 5 2 5 2 6" xfId="1527"/>
    <cellStyle name="Normal 5 2 5 2 6 2" xfId="1528"/>
    <cellStyle name="Normal 5 2 5 2 6 2 2" xfId="1529"/>
    <cellStyle name="Normal 5 2 5 2 6 2 3" xfId="1530"/>
    <cellStyle name="Normal 5 2 5 2 6 2 3 2" xfId="1531"/>
    <cellStyle name="Normal 5 2 5 2 6 2 3 2 2" xfId="1532"/>
    <cellStyle name="Normal 5 2 5 2 6 2 3 2 3" xfId="1533"/>
    <cellStyle name="Normal 5 2 5 2 6 2 3 2 4" xfId="1534"/>
    <cellStyle name="Normal 5 2 5 2 6 2 3 2 4 2" xfId="1535"/>
    <cellStyle name="Normal 5 2 5 2 6 2 3 2 4 2 2" xfId="1536"/>
    <cellStyle name="Normal 5 2 5 2 6 2 3 2 4 2 2 2" xfId="1537"/>
    <cellStyle name="Normal 5 2 5 2 6 2 3 2 4 2 3" xfId="1538"/>
    <cellStyle name="Normal 5 2 5 2 6 2 3 2 4 2 3 2" xfId="1539"/>
    <cellStyle name="Normal 5 2 5 2 6 2 3 2 4 2 3 2 2" xfId="1540"/>
    <cellStyle name="Normal 5 2 5 2 6 2 3 2 4 3" xfId="1541"/>
    <cellStyle name="Normal 5 2 5 2 6 2 3 2 5" xfId="1542"/>
    <cellStyle name="Normal 5 2 5 2 6 2 3 2 5 2" xfId="1543"/>
    <cellStyle name="Normal 5 2 5 2 6 2 3 2 5 3" xfId="1544"/>
    <cellStyle name="Normal 5 2 5 2 6 2 3 2 5 4" xfId="1545"/>
    <cellStyle name="Normal 5 2 5 2 6 2 3 2 5 5" xfId="1546"/>
    <cellStyle name="Normal 5 2 5 2 6 2 3 2 5 5 2" xfId="1547"/>
    <cellStyle name="Normal 5 2 5 2 6 2 3 2 6" xfId="1548"/>
    <cellStyle name="Normal 5 2 5 2 6 2 3 2 7" xfId="1549"/>
    <cellStyle name="Normal 5 2 5 2 6 2 3 2 7 2" xfId="1550"/>
    <cellStyle name="Normal 5 2 5 2 6 2 4" xfId="1551"/>
    <cellStyle name="Normal 5 2 5 2 6 2 4 2" xfId="1552"/>
    <cellStyle name="Normal 5 2 5 2 6 2 4 2 10" xfId="1553"/>
    <cellStyle name="Normal 5 2 5 2 6 2 4 2 11" xfId="1554"/>
    <cellStyle name="Normal 5 2 5 2 6 2 4 2 11 2" xfId="1555"/>
    <cellStyle name="Normal 5 2 5 2 6 2 4 2 11 3" xfId="1556"/>
    <cellStyle name="Normal 5 2 5 2 6 2 4 2 12" xfId="1557"/>
    <cellStyle name="Normal 5 2 5 2 6 2 4 2 13" xfId="1558"/>
    <cellStyle name="Normal 5 2 5 2 6 2 4 2 14" xfId="1559"/>
    <cellStyle name="Normal 5 2 5 2 6 2 4 2 2" xfId="1560"/>
    <cellStyle name="Normal 5 2 5 2 6 2 4 2 3" xfId="1561"/>
    <cellStyle name="Normal 5 2 5 2 6 2 4 2 4" xfId="1562"/>
    <cellStyle name="Normal 5 2 5 2 6 2 4 2 5" xfId="1563"/>
    <cellStyle name="Normal 5 2 5 2 6 2 4 2 5 2" xfId="1564"/>
    <cellStyle name="Normal 5 2 5 2 6 2 4 2 5 2 2" xfId="1565"/>
    <cellStyle name="Normal 5 2 5 2 6 2 4 2 5 2 2 2" xfId="1566"/>
    <cellStyle name="Normal 5 2 5 2 6 2 4 2 5 3" xfId="1567"/>
    <cellStyle name="Normal 5 2 5 2 6 2 4 2 5 4" xfId="1568"/>
    <cellStyle name="Normal 5 2 5 2 6 2 4 2 5 5" xfId="1569"/>
    <cellStyle name="Normal 5 2 5 2 6 2 4 2 5 5 2" xfId="1570"/>
    <cellStyle name="Normal 5 2 5 2 6 2 4 2 5 5 3" xfId="1571"/>
    <cellStyle name="Normal 5 2 5 2 6 2 4 2 5 6" xfId="1572"/>
    <cellStyle name="Normal 5 2 5 2 6 2 4 2 6" xfId="1573"/>
    <cellStyle name="Normal 5 2 5 2 6 2 4 2 7" xfId="1574"/>
    <cellStyle name="Normal 5 2 5 2 6 2 4 2 7 2" xfId="1575"/>
    <cellStyle name="Normal 5 2 5 2 6 2 4 2 8" xfId="1576"/>
    <cellStyle name="Normal 5 2 5 2 6 2 4 2 8 2" xfId="1577"/>
    <cellStyle name="Normal 5 2 5 2 6 2 4 2 8 2 2" xfId="1578"/>
    <cellStyle name="Normal 5 2 5 2 6 2 4 2 8 2 2 2" xfId="1579"/>
    <cellStyle name="Normal 5 2 5 2 6 2 4 2 8 2 2 3" xfId="1580"/>
    <cellStyle name="Normal 5 2 5 2 6 2 4 2 8 2 2 3 2" xfId="1581"/>
    <cellStyle name="Normal 5 2 5 2 6 2 4 2 8 2 2 4" xfId="1582"/>
    <cellStyle name="Normal 5 2 5 2 6 2 4 2 8 2 2 5" xfId="1583"/>
    <cellStyle name="Normal 5 2 5 2 6 2 4 2 8 2 2 5 2" xfId="1584"/>
    <cellStyle name="Normal 5 2 5 2 6 2 4 2 8 2 2 5 3" xfId="1585"/>
    <cellStyle name="Normal 5 2 5 2 6 2 4 2 8 2 3" xfId="1586"/>
    <cellStyle name="Normal 5 2 5 2 6 2 4 2 8 2 4" xfId="1587"/>
    <cellStyle name="Normal 5 2 5 2 6 2 4 2 8 2 5" xfId="1588"/>
    <cellStyle name="Normal 5 2 5 2 6 2 4 2 8 2 5 2" xfId="1589"/>
    <cellStyle name="Normal 5 2 5 2 6 2 4 2 8 2 6" xfId="1590"/>
    <cellStyle name="Normal 5 2 5 2 6 2 4 2 9" xfId="1591"/>
    <cellStyle name="Normal 5 2 5 2 6 2 4 3" xfId="1592"/>
    <cellStyle name="Normal 5 2 5 2 6 2 4 3 10" xfId="1593"/>
    <cellStyle name="Normal 5 2 5 2 6 2 4 3 11" xfId="1594"/>
    <cellStyle name="Normal 5 2 5 2 6 2 4 3 12" xfId="1595"/>
    <cellStyle name="Normal 5 2 5 2 6 2 4 3 12 2" xfId="1596"/>
    <cellStyle name="Normal 5 2 5 2 6 2 4 3 12 2 2" xfId="1597"/>
    <cellStyle name="Normal 5 2 5 2 6 2 4 3 12 2 2 2" xfId="1598"/>
    <cellStyle name="Normal 5 2 5 2 6 2 4 3 12 2 2 2 2" xfId="1599"/>
    <cellStyle name="Normal 5 2 5 2 6 2 4 3 12 2 3" xfId="1600"/>
    <cellStyle name="Normal 5 2 5 2 6 2 4 3 12 2 3 2" xfId="1601"/>
    <cellStyle name="Normal 5 2 5 2 6 2 4 3 12 2 3 2 2" xfId="1602"/>
    <cellStyle name="Normal 5 2 5 2 6 2 4 3 12 2 3 2 3" xfId="1603"/>
    <cellStyle name="Normal 5 2 5 2 6 2 4 3 12 2 3 2 4" xfId="1604"/>
    <cellStyle name="Normal 5 2 5 2 6 2 4 3 12 3" xfId="1605"/>
    <cellStyle name="Normal 5 2 5 2 6 2 4 3 13" xfId="1606"/>
    <cellStyle name="Normal 5 2 5 2 6 2 4 3 13 2" xfId="1607"/>
    <cellStyle name="Normal 5 2 5 2 6 2 4 3 13 2 2" xfId="1608"/>
    <cellStyle name="Normal 5 2 5 2 6 2 4 3 13 2 2 2" xfId="1609"/>
    <cellStyle name="Normal 5 2 5 2 6 2 4 3 13 2 2 2 2" xfId="1610"/>
    <cellStyle name="Normal 5 2 5 2 6 2 4 3 13 2 2 2 2 2" xfId="1611"/>
    <cellStyle name="Normal 5 2 5 2 6 2 4 3 13 2 3" xfId="1612"/>
    <cellStyle name="Normal 5 2 5 2 6 2 4 3 13 2 3 2" xfId="1613"/>
    <cellStyle name="Normal 5 2 5 2 6 2 4 3 13 2 3 2 2" xfId="1614"/>
    <cellStyle name="Normal 5 2 5 2 6 2 4 3 13 2 3 2 2 2" xfId="1615"/>
    <cellStyle name="Normal 5 2 5 2 6 2 4 3 13 2 3 2 2 3" xfId="1616"/>
    <cellStyle name="Normal 5 2 5 2 6 2 4 3 13 2 3 3" xfId="1617"/>
    <cellStyle name="Normal 5 2 5 2 6 2 4 3 13 2 3 3 2" xfId="1618"/>
    <cellStyle name="Normal 5 2 5 2 6 2 4 3 13 2 4" xfId="1619"/>
    <cellStyle name="Normal 5 2 5 2 6 2 4 3 13 2 4 2" xfId="1620"/>
    <cellStyle name="Normal 5 2 5 2 6 2 4 3 13 2 5" xfId="1621"/>
    <cellStyle name="Normal 5 2 5 2 6 2 4 3 14" xfId="1622"/>
    <cellStyle name="Normal 5 2 5 2 6 2 4 3 14 2" xfId="1623"/>
    <cellStyle name="Normal 5 2 5 2 6 2 4 3 15" xfId="1624"/>
    <cellStyle name="Normal 5 2 5 2 6 2 4 3 15 2" xfId="1625"/>
    <cellStyle name="Normal 5 2 5 2 6 2 4 3 15 2 2" xfId="1626"/>
    <cellStyle name="Normal 5 2 5 2 6 2 4 3 15 2 3" xfId="1627"/>
    <cellStyle name="Normal 5 2 5 2 6 2 4 3 15 2 3 2" xfId="1628"/>
    <cellStyle name="Normal 5 2 5 2 6 2 4 3 16" xfId="1629"/>
    <cellStyle name="Normal 5 2 5 2 6 2 4 3 17" xfId="1630"/>
    <cellStyle name="Normal 5 2 5 2 6 2 4 3 17 2" xfId="1631"/>
    <cellStyle name="Normal 5 2 5 2 6 2 4 3 17 2 2" xfId="1632"/>
    <cellStyle name="Normal 5 2 5 2 6 2 4 3 17 2 2 2" xfId="1633"/>
    <cellStyle name="Normal 5 2 5 2 6 2 4 3 17 3" xfId="1634"/>
    <cellStyle name="Normal 5 2 5 2 6 2 4 3 18" xfId="1635"/>
    <cellStyle name="Normal 5 2 5 2 6 2 4 3 2" xfId="1636"/>
    <cellStyle name="Normal 5 2 5 2 6 2 4 3 3" xfId="1637"/>
    <cellStyle name="Normal 5 2 5 2 6 2 4 3 3 2" xfId="1638"/>
    <cellStyle name="Normal 5 2 5 2 6 2 4 3 3 2 2" xfId="1639"/>
    <cellStyle name="Normal 5 2 5 2 6 2 4 3 3 2 2 2" xfId="1640"/>
    <cellStyle name="Normal 5 2 5 2 6 2 4 3 3 2 2 3" xfId="1641"/>
    <cellStyle name="Normal 5 2 5 2 6 2 4 3 3 2 2 4" xfId="1642"/>
    <cellStyle name="Normal 5 2 5 2 6 2 4 3 4" xfId="1643"/>
    <cellStyle name="Normal 5 2 5 2 6 2 4 3 5" xfId="1644"/>
    <cellStyle name="Normal 5 2 5 2 6 2 4 3 5 2" xfId="1645"/>
    <cellStyle name="Normal 5 2 5 2 6 2 4 3 6" xfId="1646"/>
    <cellStyle name="Normal 5 2 5 2 6 2 4 3 7" xfId="1647"/>
    <cellStyle name="Normal 5 2 5 2 6 2 4 3 8" xfId="1648"/>
    <cellStyle name="Normal 5 2 5 2 6 2 4 3 8 2" xfId="1649"/>
    <cellStyle name="Normal 5 2 5 2 6 2 4 3 9" xfId="1650"/>
    <cellStyle name="Normal 5 2 5 2 6 2 4 3 9 2" xfId="1651"/>
    <cellStyle name="Normal 5 2 5 2 6 2 4 4" xfId="1652"/>
    <cellStyle name="Normal 5 2 5 2 6 2 4 4 10" xfId="1653"/>
    <cellStyle name="Normal 5 2 5 2 6 2 4 4 11" xfId="1654"/>
    <cellStyle name="Normal 5 2 5 2 6 2 4 4 11 2" xfId="1655"/>
    <cellStyle name="Normal 5 2 5 2 6 2 4 4 2" xfId="1656"/>
    <cellStyle name="Normal 5 2 5 2 6 2 4 4 3" xfId="1657"/>
    <cellStyle name="Normal 5 2 5 2 6 2 4 4 4" xfId="1658"/>
    <cellStyle name="Normal 5 2 5 2 6 2 4 4 4 2" xfId="1659"/>
    <cellStyle name="Normal 5 2 5 2 6 2 4 4 4 3" xfId="1660"/>
    <cellStyle name="Normal 5 2 5 2 6 2 4 4 5" xfId="1661"/>
    <cellStyle name="Normal 5 2 5 2 6 2 4 4 5 2" xfId="1662"/>
    <cellStyle name="Normal 5 2 5 2 6 2 4 4 5 2 2" xfId="1663"/>
    <cellStyle name="Normal 5 2 5 2 6 2 4 4 6" xfId="1664"/>
    <cellStyle name="Normal 5 2 5 2 6 2 4 4 6 2" xfId="1665"/>
    <cellStyle name="Normal 5 2 5 2 6 2 4 4 7" xfId="1666"/>
    <cellStyle name="Normal 5 2 5 2 6 2 4 4 8" xfId="1667"/>
    <cellStyle name="Normal 5 2 5 2 6 2 4 4 9" xfId="1668"/>
    <cellStyle name="Normal 5 2 5 2 6 2 5" xfId="1669"/>
    <cellStyle name="Normal 5 2 5 2 6 2 5 2" xfId="1670"/>
    <cellStyle name="Normal 5 2 5 2 6 2 5 3" xfId="1671"/>
    <cellStyle name="Normal 5 2 5 2 6 2 5 4" xfId="1672"/>
    <cellStyle name="Normal 5 2 5 2 6 2 5 4 2" xfId="1673"/>
    <cellStyle name="Normal 5 2 5 2 6 2 5 4 2 2" xfId="1674"/>
    <cellStyle name="Normal 5 2 5 2 6 2 5 4 2 2 2" xfId="1675"/>
    <cellStyle name="Normal 5 2 5 2 6 2 5 5" xfId="1676"/>
    <cellStyle name="Normal 5 2 5 2 6 2 6" xfId="1677"/>
    <cellStyle name="Normal 5 2 5 2 6 2 6 2" xfId="1678"/>
    <cellStyle name="Normal 5 2 5 2 6 2 6 2 2" xfId="1679"/>
    <cellStyle name="Normal 5 2 5 2 6 2 6 2 2 2" xfId="1680"/>
    <cellStyle name="Normal 5 2 5 2 6 2 6 2 3" xfId="1681"/>
    <cellStyle name="Normal 5 2 5 2 6 2 6 2 3 2" xfId="1682"/>
    <cellStyle name="Normal 5 2 5 2 6 2 6 2 3 2 2" xfId="1683"/>
    <cellStyle name="Normal 5 2 5 2 6 2 7" xfId="1684"/>
    <cellStyle name="Normal 5 2 5 2 6 2 7 10" xfId="1685"/>
    <cellStyle name="Normal 5 2 5 2 6 2 7 11" xfId="1686"/>
    <cellStyle name="Normal 5 2 5 2 6 2 7 12" xfId="1687"/>
    <cellStyle name="Normal 5 2 5 2 6 2 7 12 2" xfId="1688"/>
    <cellStyle name="Normal 5 2 5 2 6 2 7 13" xfId="1689"/>
    <cellStyle name="Normal 5 2 5 2 6 2 7 14" xfId="1690"/>
    <cellStyle name="Normal 5 2 5 2 6 2 7 2" xfId="1691"/>
    <cellStyle name="Normal 5 2 5 2 6 2 7 2 2" xfId="1692"/>
    <cellStyle name="Normal 5 2 5 2 6 2 7 2 2 2" xfId="1693"/>
    <cellStyle name="Normal 5 2 5 2 6 2 7 2 2 2 2" xfId="1694"/>
    <cellStyle name="Normal 5 2 5 2 6 2 7 2 2 2 3" xfId="1695"/>
    <cellStyle name="Normal 5 2 5 2 6 2 7 2 2 2 3 2" xfId="1696"/>
    <cellStyle name="Normal 5 2 5 2 6 2 7 2 2 2 3 2 2" xfId="1697"/>
    <cellStyle name="Normal 5 2 5 2 6 2 7 2 2 2 3 3" xfId="1698"/>
    <cellStyle name="Normal 5 2 5 2 6 2 7 2 2 2 3 3 2" xfId="1699"/>
    <cellStyle name="Normal 5 2 5 2 6 2 7 2 2 2 3 4" xfId="1700"/>
    <cellStyle name="Normal 5 2 5 2 6 2 7 2 2 2 3 5" xfId="1701"/>
    <cellStyle name="Normal 5 2 5 2 6 2 7 2 2 2 3 6" xfId="1702"/>
    <cellStyle name="Normal 5 2 5 2 6 2 7 2 2 2 3 6 2" xfId="1703"/>
    <cellStyle name="Normal 5 2 5 2 6 2 7 2 2 2 4" xfId="1704"/>
    <cellStyle name="Normal 5 2 5 2 6 2 7 2 2 2 5" xfId="1705"/>
    <cellStyle name="Normal 5 2 5 2 6 2 7 2 2 3" xfId="1706"/>
    <cellStyle name="Normal 5 2 5 2 6 2 7 2 2 3 2" xfId="1707"/>
    <cellStyle name="Normal 5 2 5 2 6 2 7 2 2 3 2 2" xfId="1708"/>
    <cellStyle name="Normal 5 2 5 2 6 2 7 2 2 3 2 3" xfId="1709"/>
    <cellStyle name="Normal 5 2 5 2 6 2 7 2 2 3 3" xfId="1710"/>
    <cellStyle name="Normal 5 2 5 2 6 2 7 2 2 3 4" xfId="1711"/>
    <cellStyle name="Normal 5 2 5 2 6 2 7 2 2 4" xfId="1712"/>
    <cellStyle name="Normal 5 2 5 2 6 2 7 2 2 4 2" xfId="1713"/>
    <cellStyle name="Normal 5 2 5 2 6 2 7 2 2 4 2 2" xfId="1714"/>
    <cellStyle name="Normal 5 2 5 2 6 2 7 2 2 4 2 2 2" xfId="1715"/>
    <cellStyle name="Normal 5 2 5 2 6 2 7 2 2 4 2 2 2 2" xfId="1716"/>
    <cellStyle name="Normal 5 2 5 2 6 2 7 2 2 4 2 2 2 3" xfId="1717"/>
    <cellStyle name="Normal 5 2 5 2 6 2 7 2 2 4 2 2 2 4" xfId="1718"/>
    <cellStyle name="Normal 5 2 5 2 6 2 7 2 2 4 2 2 2 5" xfId="1719"/>
    <cellStyle name="Normal 5 2 5 2 6 2 7 2 2 4 2 2 3" xfId="1720"/>
    <cellStyle name="Normal 5 2 5 2 6 2 7 2 2 4 2 2 3 2" xfId="1721"/>
    <cellStyle name="Normal 5 2 5 2 6 2 7 2 2 4 2 3" xfId="1722"/>
    <cellStyle name="Normal 5 2 5 2 6 2 7 2 2 4 2 4" xfId="1723"/>
    <cellStyle name="Normal 5 2 5 2 6 2 7 2 2 4 2 5" xfId="1724"/>
    <cellStyle name="Normal 5 2 5 2 6 2 7 2 2 4 3" xfId="1725"/>
    <cellStyle name="Normal 5 2 5 2 6 2 7 2 2 4 3 2" xfId="1726"/>
    <cellStyle name="Normal 5 2 5 2 6 2 7 2 2 4 3 2 2" xfId="1727"/>
    <cellStyle name="Normal 5 2 5 2 6 2 7 2 2 4 3 3" xfId="1728"/>
    <cellStyle name="Normal 5 2 5 2 6 2 7 2 2 4 3 4" xfId="1729"/>
    <cellStyle name="Normal 5 2 5 2 6 2 7 2 2 4 4" xfId="1730"/>
    <cellStyle name="Normal 5 2 5 2 6 2 7 2 2 4 5" xfId="1731"/>
    <cellStyle name="Normal 5 2 5 2 6 2 7 2 2 4 5 2" xfId="1732"/>
    <cellStyle name="Normal 5 2 5 2 6 2 7 2 2 4 6" xfId="1733"/>
    <cellStyle name="Normal 5 2 5 2 6 2 7 2 2 5" xfId="1734"/>
    <cellStyle name="Normal 5 2 5 2 6 2 7 2 2 5 2" xfId="1735"/>
    <cellStyle name="Normal 5 2 5 2 6 2 7 2 2 5 3" xfId="1736"/>
    <cellStyle name="Normal 5 2 5 2 6 2 7 2 2 5 4" xfId="1737"/>
    <cellStyle name="Normal 5 2 5 2 6 2 7 2 2 5 5" xfId="1738"/>
    <cellStyle name="Normal 5 2 5 2 6 2 7 2 2 6" xfId="1739"/>
    <cellStyle name="Normal 5 2 5 2 6 2 7 2 2 7" xfId="1740"/>
    <cellStyle name="Normal 5 2 5 2 6 2 7 2 3" xfId="1741"/>
    <cellStyle name="Normal 5 2 5 2 6 2 7 3" xfId="1742"/>
    <cellStyle name="Normal 5 2 5 2 6 2 7 3 2" xfId="1743"/>
    <cellStyle name="Normal 5 2 5 2 6 2 7 3 2 2" xfId="1744"/>
    <cellStyle name="Normal 5 2 5 2 6 2 7 3 3" xfId="1745"/>
    <cellStyle name="Normal 5 2 5 2 6 2 7 3 3 2" xfId="1746"/>
    <cellStyle name="Normal 5 2 5 2 6 2 7 3 4" xfId="1747"/>
    <cellStyle name="Normal 5 2 5 2 6 2 7 4" xfId="1748"/>
    <cellStyle name="Normal 5 2 5 2 6 2 7 4 2" xfId="1749"/>
    <cellStyle name="Normal 5 2 5 2 6 2 7 4 3" xfId="1750"/>
    <cellStyle name="Normal 5 2 5 2 6 2 7 5" xfId="1751"/>
    <cellStyle name="Normal 5 2 5 2 6 2 7 5 2" xfId="1752"/>
    <cellStyle name="Normal 5 2 5 2 6 2 7 5 3" xfId="1753"/>
    <cellStyle name="Normal 5 2 5 2 6 2 7 5 4" xfId="1754"/>
    <cellStyle name="Normal 5 2 5 2 6 2 7 5 5" xfId="1755"/>
    <cellStyle name="Normal 5 2 5 2 6 2 7 5 6" xfId="1756"/>
    <cellStyle name="Normal 5 2 5 2 6 2 7 5 7" xfId="1757"/>
    <cellStyle name="Normal 5 2 5 2 6 2 7 6" xfId="1758"/>
    <cellStyle name="Normal 5 2 5 2 6 2 7 7" xfId="1759"/>
    <cellStyle name="Normal 5 2 5 2 6 2 7 7 2" xfId="1760"/>
    <cellStyle name="Normal 5 2 5 2 6 2 7 7 3" xfId="1761"/>
    <cellStyle name="Normal 5 2 5 2 6 2 7 7 4" xfId="1762"/>
    <cellStyle name="Normal 5 2 5 2 6 2 7 7 5" xfId="1763"/>
    <cellStyle name="Normal 5 2 5 2 6 2 7 7 6" xfId="1764"/>
    <cellStyle name="Normal 5 2 5 2 6 2 7 7 7" xfId="1765"/>
    <cellStyle name="Normal 5 2 5 2 6 2 7 7 7 2" xfId="1766"/>
    <cellStyle name="Normal 5 2 5 2 6 2 7 8" xfId="1767"/>
    <cellStyle name="Normal 5 2 5 2 6 2 7 8 2" xfId="1768"/>
    <cellStyle name="Normal 5 2 5 2 6 2 7 9" xfId="1769"/>
    <cellStyle name="Normal 5 2 5 2 6 2 7 9 2" xfId="1770"/>
    <cellStyle name="Normal 5 2 5 2 6 2 7 9 2 2" xfId="1771"/>
    <cellStyle name="Normal 5 2 5 2 6 2 7 9 2 3" xfId="1772"/>
    <cellStyle name="Normal 5 2 5 2 6 2 7 9 2 4" xfId="1773"/>
    <cellStyle name="Normal 5 2 5 2 6 3" xfId="1774"/>
    <cellStyle name="Normal 5 2 5 2 6 3 2" xfId="1775"/>
    <cellStyle name="Normal 5 2 5 2 6 3 2 2" xfId="1776"/>
    <cellStyle name="Normal 5 2 5 2 6 4" xfId="1777"/>
    <cellStyle name="Normal 5 2 5 2 6 5" xfId="1778"/>
    <cellStyle name="Normal 5 2 5 2 6 5 2" xfId="1779"/>
    <cellStyle name="Normal 5 2 5 2 7" xfId="1780"/>
    <cellStyle name="Normal 5 2 5 2 8" xfId="1781"/>
    <cellStyle name="Normal 5 2 5 2 8 2" xfId="1782"/>
    <cellStyle name="Normal 5 2 5 2 8 2 2" xfId="1783"/>
    <cellStyle name="Normal 5 2 5 2 8 3" xfId="1784"/>
    <cellStyle name="Normal 5 2 5 2 8 3 2" xfId="1785"/>
    <cellStyle name="Normal 5 2 5 2 9" xfId="1786"/>
    <cellStyle name="Normal 5 2 5 2 9 2" xfId="1787"/>
    <cellStyle name="Normal 5 2 5 3" xfId="1788"/>
    <cellStyle name="Normal 5 2 6" xfId="1789"/>
    <cellStyle name="Normal 5 2 7" xfId="1790"/>
    <cellStyle name="Normal 5 2 8" xfId="1791"/>
    <cellStyle name="Normal 5 2 8 10" xfId="1792"/>
    <cellStyle name="Normal 5 2 8 11" xfId="1793"/>
    <cellStyle name="Normal 5 2 8 11 2" xfId="1794"/>
    <cellStyle name="Normal 5 2 8 11 2 2" xfId="1795"/>
    <cellStyle name="Normal 5 2 8 11 2 3" xfId="1796"/>
    <cellStyle name="Normal 5 2 8 11 2 4" xfId="1797"/>
    <cellStyle name="Normal 5 2 8 11 3" xfId="1798"/>
    <cellStyle name="Normal 5 2 8 11 3 2" xfId="1799"/>
    <cellStyle name="Normal 5 2 8 11 3 3" xfId="1800"/>
    <cellStyle name="Normal 5 2 8 11 3 4" xfId="1801"/>
    <cellStyle name="Normal 5 2 8 11 4" xfId="1802"/>
    <cellStyle name="Normal 5 2 8 12" xfId="1803"/>
    <cellStyle name="Normal 5 2 8 12 2" xfId="1804"/>
    <cellStyle name="Normal 5 2 8 12 2 2" xfId="1805"/>
    <cellStyle name="Normal 5 2 8 12 2 3" xfId="1806"/>
    <cellStyle name="Normal 5 2 8 12 2 4" xfId="1807"/>
    <cellStyle name="Normal 5 2 8 12 2 5" xfId="1808"/>
    <cellStyle name="Normal 5 2 8 12 3" xfId="1809"/>
    <cellStyle name="Normal 5 2 8 12 3 2" xfId="1810"/>
    <cellStyle name="Normal 5 2 8 12 3 2 2" xfId="1811"/>
    <cellStyle name="Normal 5 2 8 12 4" xfId="1812"/>
    <cellStyle name="Normal 5 2 8 12 5" xfId="1813"/>
    <cellStyle name="Normal 5 2 8 13" xfId="1814"/>
    <cellStyle name="Normal 5 2 8 13 2" xfId="1815"/>
    <cellStyle name="Normal 5 2 8 13 3" xfId="1816"/>
    <cellStyle name="Normal 5 2 8 13 3 2" xfId="1817"/>
    <cellStyle name="Normal 5 2 8 13 4" xfId="1818"/>
    <cellStyle name="Normal 5 2 8 13 4 2" xfId="1819"/>
    <cellStyle name="Normal 5 2 8 13 5" xfId="1820"/>
    <cellStyle name="Normal 5 2 8 13 6" xfId="1821"/>
    <cellStyle name="Normal 5 2 8 13 7" xfId="1822"/>
    <cellStyle name="Normal 5 2 8 14" xfId="1823"/>
    <cellStyle name="Normal 5 2 8 14 2" xfId="1824"/>
    <cellStyle name="Normal 5 2 8 15" xfId="1825"/>
    <cellStyle name="Normal 5 2 8 15 2" xfId="1826"/>
    <cellStyle name="Normal 5 2 8 15 3" xfId="1827"/>
    <cellStyle name="Normal 5 2 8 15 3 2" xfId="1828"/>
    <cellStyle name="Normal 5 2 8 15 3 2 2" xfId="1829"/>
    <cellStyle name="Normal 5 2 8 16" xfId="1830"/>
    <cellStyle name="Normal 5 2 8 16 2" xfId="1831"/>
    <cellStyle name="Normal 5 2 8 16 2 2" xfId="1832"/>
    <cellStyle name="Normal 5 2 8 16 2 2 10" xfId="1833"/>
    <cellStyle name="Normal 5 2 8 16 2 2 10 2" xfId="1834"/>
    <cellStyle name="Normal 5 2 8 16 2 2 2" xfId="1835"/>
    <cellStyle name="Normal 5 2 8 16 2 2 3" xfId="1836"/>
    <cellStyle name="Normal 5 2 8 16 2 2 4" xfId="1837"/>
    <cellStyle name="Normal 5 2 8 16 2 2 5" xfId="1838"/>
    <cellStyle name="Normal 5 2 8 16 2 2 5 2" xfId="1839"/>
    <cellStyle name="Normal 5 2 8 16 2 2 5 3" xfId="1840"/>
    <cellStyle name="Normal 5 2 8 16 2 2 5 4" xfId="1841"/>
    <cellStyle name="Normal 5 2 8 16 2 2 5 5" xfId="1842"/>
    <cellStyle name="Normal 5 2 8 16 2 2 6" xfId="1843"/>
    <cellStyle name="Normal 5 2 8 16 2 2 6 2" xfId="1844"/>
    <cellStyle name="Normal 5 2 8 16 2 2 7" xfId="1845"/>
    <cellStyle name="Normal 5 2 8 16 2 2 7 2" xfId="1846"/>
    <cellStyle name="Normal 5 2 8 16 2 2 7 2 2" xfId="1847"/>
    <cellStyle name="Normal 5 2 8 16 2 2 7 2 2 2" xfId="1848"/>
    <cellStyle name="Normal 5 2 8 16 2 2 8" xfId="1849"/>
    <cellStyle name="Normal 5 2 8 16 2 2 9" xfId="1850"/>
    <cellStyle name="Normal 5 2 8 16 2 3" xfId="1851"/>
    <cellStyle name="Normal 5 2 8 16 2 4" xfId="1852"/>
    <cellStyle name="Normal 5 2 8 16 2 5" xfId="1853"/>
    <cellStyle name="Normal 5 2 8 16 2 5 2" xfId="1854"/>
    <cellStyle name="Normal 5 2 8 16 2 6" xfId="1855"/>
    <cellStyle name="Normal 5 2 8 17" xfId="1856"/>
    <cellStyle name="Normal 5 2 8 2" xfId="1857"/>
    <cellStyle name="Normal 5 2 8 2 2" xfId="1858"/>
    <cellStyle name="Normal 5 2 8 2 3" xfId="1859"/>
    <cellStyle name="Normal 5 2 8 2 4" xfId="1860"/>
    <cellStyle name="Normal 5 2 8 2 5" xfId="1861"/>
    <cellStyle name="Normal 5 2 8 2 5 10" xfId="1862"/>
    <cellStyle name="Normal 5 2 8 2 5 11" xfId="1863"/>
    <cellStyle name="Normal 5 2 8 2 5 12" xfId="1864"/>
    <cellStyle name="Normal 5 2 8 2 5 2" xfId="1865"/>
    <cellStyle name="Normal 5 2 8 2 5 3" xfId="1866"/>
    <cellStyle name="Normal 5 2 8 2 5 4" xfId="1867"/>
    <cellStyle name="Normal 5 2 8 2 5 4 2" xfId="1868"/>
    <cellStyle name="Normal 5 2 8 2 5 4 3" xfId="1869"/>
    <cellStyle name="Normal 5 2 8 2 5 4 4" xfId="1870"/>
    <cellStyle name="Normal 5 2 8 2 5 4 5" xfId="1871"/>
    <cellStyle name="Normal 5 2 8 2 5 5" xfId="1872"/>
    <cellStyle name="Normal 5 2 8 2 5 5 2" xfId="1873"/>
    <cellStyle name="Normal 5 2 8 2 5 5 3" xfId="1874"/>
    <cellStyle name="Normal 5 2 8 2 5 5 4" xfId="1875"/>
    <cellStyle name="Normal 5 2 8 2 5 5 5" xfId="1876"/>
    <cellStyle name="Normal 5 2 8 2 5 5 6" xfId="1877"/>
    <cellStyle name="Normal 5 2 8 2 5 6" xfId="1878"/>
    <cellStyle name="Normal 5 2 8 2 5 7" xfId="1879"/>
    <cellStyle name="Normal 5 2 8 2 5 8" xfId="1880"/>
    <cellStyle name="Normal 5 2 8 2 5 9" xfId="1881"/>
    <cellStyle name="Normal 5 2 8 2 6" xfId="1882"/>
    <cellStyle name="Normal 5 2 8 2 6 2" xfId="1883"/>
    <cellStyle name="Normal 5 2 8 2 7" xfId="1884"/>
    <cellStyle name="Normal 5 2 8 2 7 2" xfId="1885"/>
    <cellStyle name="Normal 5 2 8 2 7 2 2" xfId="1886"/>
    <cellStyle name="Normal 5 2 8 2 7 2 3" xfId="1887"/>
    <cellStyle name="Normal 5 2 8 2 8" xfId="1888"/>
    <cellStyle name="Normal 5 2 8 2 8 2" xfId="1889"/>
    <cellStyle name="Normal 5 2 8 2 9" xfId="1890"/>
    <cellStyle name="Normal 5 2 8 2 9 2" xfId="1891"/>
    <cellStyle name="Normal 5 2 8 2 9 3" xfId="1892"/>
    <cellStyle name="Normal 5 2 8 2 9 4" xfId="1893"/>
    <cellStyle name="Normal 5 2 8 2 9 5" xfId="1894"/>
    <cellStyle name="Normal 5 2 8 2 9 5 2" xfId="1895"/>
    <cellStyle name="Normal 5 2 8 2 9 5 2 2" xfId="1896"/>
    <cellStyle name="Normal 5 2 8 2 9 5 2 2 2" xfId="1897"/>
    <cellStyle name="Normal 5 2 8 2 9 5 2 3" xfId="1898"/>
    <cellStyle name="Normal 5 2 8 2 9 5 2 3 2" xfId="1899"/>
    <cellStyle name="Normal 5 2 8 2 9 5 2 4" xfId="1900"/>
    <cellStyle name="Normal 5 2 8 2 9 5 2 5" xfId="1901"/>
    <cellStyle name="Normal 5 2 8 2 9 5 2 6" xfId="1902"/>
    <cellStyle name="Normal 5 2 8 2 9 5 2 6 2" xfId="1903"/>
    <cellStyle name="Normal 5 2 8 2 9 5 2 6 2 2" xfId="1904"/>
    <cellStyle name="Normal 5 2 8 2 9 5 2 6 2 2 2" xfId="1905"/>
    <cellStyle name="Normal 5 2 8 2 9 5 3" xfId="1906"/>
    <cellStyle name="Normal 5 2 8 2 9 5 4" xfId="1907"/>
    <cellStyle name="Normal 5 2 8 2 9 5 5" xfId="1908"/>
    <cellStyle name="Normal 5 2 8 2 9 5 5 2" xfId="1909"/>
    <cellStyle name="Normal 5 2 8 2 9 5 5 2 2" xfId="1910"/>
    <cellStyle name="Normal 5 2 8 2 9 5 6" xfId="1911"/>
    <cellStyle name="Normal 5 2 8 2 9 5 7" xfId="1912"/>
    <cellStyle name="Normal 5 2 8 2 9 6" xfId="1913"/>
    <cellStyle name="Normal 5 2 8 3" xfId="1914"/>
    <cellStyle name="Normal 5 2 8 3 2" xfId="1915"/>
    <cellStyle name="Normal 5 2 8 3 2 10" xfId="1916"/>
    <cellStyle name="Normal 5 2 8 3 2 11" xfId="1917"/>
    <cellStyle name="Normal 5 2 8 3 2 12" xfId="1918"/>
    <cellStyle name="Normal 5 2 8 3 2 2" xfId="1919"/>
    <cellStyle name="Normal 5 2 8 3 2 3" xfId="1920"/>
    <cellStyle name="Normal 5 2 8 3 2 3 2" xfId="1921"/>
    <cellStyle name="Normal 5 2 8 3 2 3 2 2" xfId="1922"/>
    <cellStyle name="Normal 5 2 8 3 2 3 3" xfId="1923"/>
    <cellStyle name="Normal 5 2 8 3 2 4" xfId="1924"/>
    <cellStyle name="Normal 5 2 8 3 2 5" xfId="1925"/>
    <cellStyle name="Normal 5 2 8 3 2 6" xfId="1926"/>
    <cellStyle name="Normal 5 2 8 3 2 6 2" xfId="1927"/>
    <cellStyle name="Normal 5 2 8 3 2 7" xfId="1928"/>
    <cellStyle name="Normal 5 2 8 3 2 8" xfId="1929"/>
    <cellStyle name="Normal 5 2 8 3 2 9" xfId="1930"/>
    <cellStyle name="Normal 5 2 8 3 3" xfId="1931"/>
    <cellStyle name="Normal 5 2 8 3 4" xfId="1932"/>
    <cellStyle name="Normal 5 2 8 3 4 2" xfId="1933"/>
    <cellStyle name="Normal 5 2 8 3 4 3" xfId="1934"/>
    <cellStyle name="Normal 5 2 8 3 4 4" xfId="1935"/>
    <cellStyle name="Normal 5 2 8 3 4 4 2" xfId="1936"/>
    <cellStyle name="Normal 5 2 8 3 4 4 2 2" xfId="1937"/>
    <cellStyle name="Normal 5 2 8 3 4 4 2 2 2" xfId="1938"/>
    <cellStyle name="Normal 5 2 8 3 4 4 3" xfId="1939"/>
    <cellStyle name="Normal 5 2 8 3 4 4 3 2" xfId="1940"/>
    <cellStyle name="Normal 5 2 8 3 4 5" xfId="1941"/>
    <cellStyle name="Normal 5 2 8 3 4 6" xfId="1942"/>
    <cellStyle name="Normal 5 2 8 3 4 7" xfId="1943"/>
    <cellStyle name="Normal 5 2 8 3 5" xfId="1944"/>
    <cellStyle name="Normal 5 2 8 3 5 2" xfId="1945"/>
    <cellStyle name="Normal 5 2 8 3 5 2 2" xfId="1946"/>
    <cellStyle name="Normal 5 2 8 3 5 2 2 2" xfId="1947"/>
    <cellStyle name="Normal 5 2 8 3 5 2 2 2 2" xfId="1948"/>
    <cellStyle name="Normal 5 2 8 3 5 2 2 2 2 2" xfId="1949"/>
    <cellStyle name="Normal 5 2 8 3 5 2 2 3" xfId="1950"/>
    <cellStyle name="Normal 5 2 8 3 5 2 2 3 2" xfId="1951"/>
    <cellStyle name="Normal 5 2 8 3 5 2 2 3 2 2" xfId="1952"/>
    <cellStyle name="Normal 5 2 8 3 5 2 2 4" xfId="1953"/>
    <cellStyle name="Normal 5 2 8 3 5 2 2 5" xfId="1954"/>
    <cellStyle name="Normal 5 2 8 3 5 2 2 5 2" xfId="1955"/>
    <cellStyle name="Normal 5 2 8 3 5 2 2 5 2 2" xfId="1956"/>
    <cellStyle name="Normal 5 2 8 3 5 2 2 5 2 2 2" xfId="1957"/>
    <cellStyle name="Normal 5 2 8 3 5 2 3" xfId="1958"/>
    <cellStyle name="Normal 5 2 8 3 5 3" xfId="1959"/>
    <cellStyle name="Normal 5 2 8 3 5 4" xfId="1960"/>
    <cellStyle name="Normal 5 2 8 3 5 4 2" xfId="1961"/>
    <cellStyle name="Normal 5 2 8 3 5 4 3" xfId="1962"/>
    <cellStyle name="Normal 5 2 8 3 5 4 4" xfId="1963"/>
    <cellStyle name="Normal 5 2 8 3 5 5" xfId="1964"/>
    <cellStyle name="Normal 5 2 8 3 5 5 2" xfId="1965"/>
    <cellStyle name="Normal 5 2 8 3 5 6" xfId="1966"/>
    <cellStyle name="Normal 5 2 8 3 5 7" xfId="1967"/>
    <cellStyle name="Normal 5 2 8 3 5 8" xfId="1968"/>
    <cellStyle name="Normal 5 2 8 3 5 9" xfId="1969"/>
    <cellStyle name="Normal 5 2 8 3 6" xfId="1970"/>
    <cellStyle name="Normal 5 2 8 3 6 2" xfId="1971"/>
    <cellStyle name="Normal 5 2 8 4" xfId="1972"/>
    <cellStyle name="Normal 5 2 8 4 10" xfId="1973"/>
    <cellStyle name="Normal 5 2 8 4 10 2" xfId="1974"/>
    <cellStyle name="Normal 5 2 8 4 10 3" xfId="1975"/>
    <cellStyle name="Normal 5 2 8 4 11" xfId="1976"/>
    <cellStyle name="Normal 5 2 8 4 11 2" xfId="1977"/>
    <cellStyle name="Normal 5 2 8 4 11 3" xfId="1978"/>
    <cellStyle name="Normal 5 2 8 4 12" xfId="1979"/>
    <cellStyle name="Normal 5 2 8 4 13" xfId="1980"/>
    <cellStyle name="Normal 5 2 8 4 14" xfId="1981"/>
    <cellStyle name="Normal 5 2 8 4 15" xfId="1982"/>
    <cellStyle name="Normal 5 2 8 4 2" xfId="1983"/>
    <cellStyle name="Normal 5 2 8 4 3" xfId="1984"/>
    <cellStyle name="Normal 5 2 8 4 4" xfId="1985"/>
    <cellStyle name="Normal 5 2 8 4 5" xfId="1986"/>
    <cellStyle name="Normal 5 2 8 4 5 2" xfId="1987"/>
    <cellStyle name="Normal 5 2 8 4 5 2 2" xfId="1988"/>
    <cellStyle name="Normal 5 2 8 4 5 2 2 2" xfId="1989"/>
    <cellStyle name="Normal 5 2 8 4 5 2 2 2 2" xfId="1990"/>
    <cellStyle name="Normal 5 2 8 4 5 2 2 3" xfId="1991"/>
    <cellStyle name="Normal 5 2 8 4 5 2 2 3 2" xfId="1992"/>
    <cellStyle name="Normal 5 2 8 4 5 2 2 3 3" xfId="1993"/>
    <cellStyle name="Normal 5 2 8 4 5 2 2 4" xfId="1994"/>
    <cellStyle name="Normal 5 2 8 4 5 2 2 5" xfId="1995"/>
    <cellStyle name="Normal 5 2 8 4 6" xfId="1996"/>
    <cellStyle name="Normal 5 2 8 4 6 2" xfId="1997"/>
    <cellStyle name="Normal 5 2 8 4 6 3" xfId="1998"/>
    <cellStyle name="Normal 5 2 8 4 6 4" xfId="1999"/>
    <cellStyle name="Normal 5 2 8 4 6 4 2" xfId="2000"/>
    <cellStyle name="Normal 5 2 8 4 7" xfId="2001"/>
    <cellStyle name="Normal 5 2 8 4 7 2" xfId="2002"/>
    <cellStyle name="Normal 5 2 8 4 7 2 2" xfId="2003"/>
    <cellStyle name="Normal 5 2 8 4 7 2 3" xfId="2004"/>
    <cellStyle name="Normal 5 2 8 4 7 3" xfId="2005"/>
    <cellStyle name="Normal 5 2 8 4 8" xfId="2006"/>
    <cellStyle name="Normal 5 2 8 4 8 2" xfId="2007"/>
    <cellStyle name="Normal 5 2 8 4 9" xfId="2008"/>
    <cellStyle name="Normal 5 2 8 4 9 2" xfId="2009"/>
    <cellStyle name="Normal 5 2 8 4 9 3" xfId="2010"/>
    <cellStyle name="Normal 5 2 8 4 9 3 2" xfId="2011"/>
    <cellStyle name="Normal 5 2 8 4 9 3 3" xfId="2012"/>
    <cellStyle name="Normal 5 2 8 5" xfId="2013"/>
    <cellStyle name="Normal 5 2 8 5 2" xfId="2014"/>
    <cellStyle name="Normal 5 2 8 5 2 10" xfId="2015"/>
    <cellStyle name="Normal 5 2 8 5 2 11" xfId="2016"/>
    <cellStyle name="Normal 5 2 8 5 2 12" xfId="2017"/>
    <cellStyle name="Normal 5 2 8 5 2 13" xfId="2018"/>
    <cellStyle name="Normal 5 2 8 5 2 14" xfId="2019"/>
    <cellStyle name="Normal 5 2 8 5 2 14 2" xfId="2020"/>
    <cellStyle name="Normal 5 2 8 5 2 14 3" xfId="2021"/>
    <cellStyle name="Normal 5 2 8 5 2 15" xfId="2022"/>
    <cellStyle name="Normal 5 2 8 5 2 16" xfId="2023"/>
    <cellStyle name="Normal 5 2 8 5 2 17" xfId="2024"/>
    <cellStyle name="Normal 5 2 8 5 2 18" xfId="2025"/>
    <cellStyle name="Normal 5 2 8 5 2 2" xfId="2026"/>
    <cellStyle name="Normal 5 2 8 5 2 3" xfId="2027"/>
    <cellStyle name="Normal 5 2 8 5 2 3 2" xfId="2028"/>
    <cellStyle name="Normal 5 2 8 5 2 3 2 2" xfId="2029"/>
    <cellStyle name="Normal 5 2 8 5 2 3 2 2 2" xfId="2030"/>
    <cellStyle name="Normal 5 2 8 5 2 3 2 2 2 2" xfId="2031"/>
    <cellStyle name="Normal 5 2 8 5 2 3 2 2 2 2 2" xfId="2032"/>
    <cellStyle name="Normal 5 2 8 5 2 3 2 2 2 2 3" xfId="2033"/>
    <cellStyle name="Normal 5 2 8 5 2 3 2 2 3" xfId="2034"/>
    <cellStyle name="Normal 5 2 8 5 2 3 2 2 4" xfId="2035"/>
    <cellStyle name="Normal 5 2 8 5 2 3 2 3" xfId="2036"/>
    <cellStyle name="Normal 5 2 8 5 2 3 2 4" xfId="2037"/>
    <cellStyle name="Normal 5 2 8 5 2 3 2 5" xfId="2038"/>
    <cellStyle name="Normal 5 2 8 5 2 3 3" xfId="2039"/>
    <cellStyle name="Normal 5 2 8 5 2 4" xfId="2040"/>
    <cellStyle name="Normal 5 2 8 5 2 4 2" xfId="2041"/>
    <cellStyle name="Normal 5 2 8 5 2 4 2 2" xfId="2042"/>
    <cellStyle name="Normal 5 2 8 5 2 4 3" xfId="2043"/>
    <cellStyle name="Normal 5 2 8 5 2 4 3 2" xfId="2044"/>
    <cellStyle name="Normal 5 2 8 5 2 4 3 3" xfId="2045"/>
    <cellStyle name="Normal 5 2 8 5 2 4 4" xfId="2046"/>
    <cellStyle name="Normal 5 2 8 5 2 5" xfId="2047"/>
    <cellStyle name="Normal 5 2 8 5 2 6" xfId="2048"/>
    <cellStyle name="Normal 5 2 8 5 2 6 2" xfId="2049"/>
    <cellStyle name="Normal 5 2 8 5 2 7" xfId="2050"/>
    <cellStyle name="Normal 5 2 8 5 2 7 2" xfId="2051"/>
    <cellStyle name="Normal 5 2 8 5 2 7 2 2" xfId="2052"/>
    <cellStyle name="Normal 5 2 8 5 2 7 3" xfId="2053"/>
    <cellStyle name="Normal 5 2 8 5 2 8" xfId="2054"/>
    <cellStyle name="Normal 5 2 8 5 2 8 2" xfId="2055"/>
    <cellStyle name="Normal 5 2 8 5 2 8 3" xfId="2056"/>
    <cellStyle name="Normal 5 2 8 5 2 8 3 2" xfId="2057"/>
    <cellStyle name="Normal 5 2 8 5 2 8 3 3" xfId="2058"/>
    <cellStyle name="Normal 5 2 8 5 2 9" xfId="2059"/>
    <cellStyle name="Normal 5 2 8 5 2 9 2" xfId="2060"/>
    <cellStyle name="Normal 5 2 8 5 3" xfId="2061"/>
    <cellStyle name="Normal 5 2 8 5 3 2" xfId="2062"/>
    <cellStyle name="Normal 5 2 8 5 3 2 2" xfId="2063"/>
    <cellStyle name="Normal 5 2 8 5 3 2 2 2" xfId="2064"/>
    <cellStyle name="Normal 5 2 8 5 3 2 2 2 2" xfId="2065"/>
    <cellStyle name="Normal 5 2 8 5 3 2 2 2 2 2" xfId="2066"/>
    <cellStyle name="Normal 5 2 8 5 3 2 2 2 2 2 2" xfId="2067"/>
    <cellStyle name="Normal 5 2 8 5 3 2 2 2 2 2 3" xfId="2068"/>
    <cellStyle name="Normal 5 2 8 5 3 2 2 3" xfId="2069"/>
    <cellStyle name="Normal 5 2 8 5 3 2 2 4" xfId="2070"/>
    <cellStyle name="Normal 5 2 8 6" xfId="2071"/>
    <cellStyle name="Normal 5 2 8 6 10" xfId="2072"/>
    <cellStyle name="Normal 5 2 8 6 10 2" xfId="2073"/>
    <cellStyle name="Normal 5 2 8 6 10 3" xfId="2074"/>
    <cellStyle name="Normal 5 2 8 6 10 4" xfId="2075"/>
    <cellStyle name="Normal 5 2 8 6 10 5" xfId="2076"/>
    <cellStyle name="Normal 5 2 8 6 10 6" xfId="2077"/>
    <cellStyle name="Normal 5 2 8 6 11" xfId="2078"/>
    <cellStyle name="Normal 5 2 8 6 11 2" xfId="2079"/>
    <cellStyle name="Normal 5 2 8 6 12" xfId="2080"/>
    <cellStyle name="Normal 5 2 8 6 12 2" xfId="2081"/>
    <cellStyle name="Normal 5 2 8 6 12 2 2" xfId="2082"/>
    <cellStyle name="Normal 5 2 8 6 12 2 2 2" xfId="2083"/>
    <cellStyle name="Normal 5 2 8 6 12 2 2 2 2" xfId="2084"/>
    <cellStyle name="Normal 5 2 8 6 12 2 2 2 3" xfId="2085"/>
    <cellStyle name="Normal 5 2 8 6 12 2 2 3" xfId="2086"/>
    <cellStyle name="Normal 5 2 8 6 12 2 2 4" xfId="2087"/>
    <cellStyle name="Normal 5 2 8 6 12 2 3" xfId="2088"/>
    <cellStyle name="Normal 5 2 8 6 12 2 4" xfId="2089"/>
    <cellStyle name="Normal 5 2 8 6 12 2 5" xfId="2090"/>
    <cellStyle name="Normal 5 2 8 6 12 2 6" xfId="2091"/>
    <cellStyle name="Normal 5 2 8 6 12 3" xfId="2092"/>
    <cellStyle name="Normal 5 2 8 6 12 3 2" xfId="2093"/>
    <cellStyle name="Normal 5 2 8 6 12 4" xfId="2094"/>
    <cellStyle name="Normal 5 2 8 6 12 4 2" xfId="2095"/>
    <cellStyle name="Normal 5 2 8 6 12 4 3" xfId="2096"/>
    <cellStyle name="Normal 5 2 8 6 12 4 3 2" xfId="2097"/>
    <cellStyle name="Normal 5 2 8 6 12 5" xfId="2098"/>
    <cellStyle name="Normal 5 2 8 6 12 6" xfId="2099"/>
    <cellStyle name="Normal 5 2 8 6 13" xfId="2100"/>
    <cellStyle name="Normal 5 2 8 6 13 2" xfId="2101"/>
    <cellStyle name="Normal 5 2 8 6 13 3" xfId="2102"/>
    <cellStyle name="Normal 5 2 8 6 13 3 2" xfId="2103"/>
    <cellStyle name="Normal 5 2 8 6 13 3 3" xfId="2104"/>
    <cellStyle name="Normal 5 2 8 6 13 4" xfId="2105"/>
    <cellStyle name="Normal 5 2 8 6 13 4 2" xfId="2106"/>
    <cellStyle name="Normal 5 2 8 6 13 4 3" xfId="2107"/>
    <cellStyle name="Normal 5 2 8 6 13 4 4" xfId="2108"/>
    <cellStyle name="Normal 5 2 8 6 13 4 4 2" xfId="2109"/>
    <cellStyle name="Normal 5 2 8 6 13 4 4 2 2" xfId="2110"/>
    <cellStyle name="Normal 5 2 8 6 13 4 4 2 3" xfId="2111"/>
    <cellStyle name="Normal 5 2 8 6 13 4 5" xfId="2112"/>
    <cellStyle name="Normal 5 2 8 6 13 5" xfId="2113"/>
    <cellStyle name="Normal 5 2 8 6 13 5 2" xfId="2114"/>
    <cellStyle name="Normal 5 2 8 6 13 6" xfId="2115"/>
    <cellStyle name="Normal 5 2 8 6 13 7" xfId="2116"/>
    <cellStyle name="Normal 5 2 8 6 13 8" xfId="2117"/>
    <cellStyle name="Normal 5 2 8 6 13 9" xfId="2118"/>
    <cellStyle name="Normal 5 2 8 6 14" xfId="2119"/>
    <cellStyle name="Normal 5 2 8 6 14 2" xfId="2120"/>
    <cellStyle name="Normal 5 2 8 6 14 2 2" xfId="2121"/>
    <cellStyle name="Normal 5 2 8 6 14 2 2 2" xfId="2122"/>
    <cellStyle name="Normal 5 2 8 6 14 2 2 2 2" xfId="2123"/>
    <cellStyle name="Normal 5 2 8 6 14 2 3" xfId="2124"/>
    <cellStyle name="Normal 5 2 8 6 14 2 3 2" xfId="2125"/>
    <cellStyle name="Normal 5 2 8 6 14 2 4" xfId="2126"/>
    <cellStyle name="Normal 5 2 8 6 14 3" xfId="2127"/>
    <cellStyle name="Normal 5 2 8 6 14 4" xfId="2128"/>
    <cellStyle name="Normal 5 2 8 6 15" xfId="2129"/>
    <cellStyle name="Normal 5 2 8 6 15 2" xfId="2130"/>
    <cellStyle name="Normal 5 2 8 6 15 2 2" xfId="2131"/>
    <cellStyle name="Normal 5 2 8 6 15 2 3" xfId="2132"/>
    <cellStyle name="Normal 5 2 8 6 16" xfId="2133"/>
    <cellStyle name="Normal 5 2 8 6 16 2" xfId="2134"/>
    <cellStyle name="Normal 5 2 8 6 16 3" xfId="2135"/>
    <cellStyle name="Normal 5 2 8 6 16 3 2" xfId="2136"/>
    <cellStyle name="Normal 5 2 8 6 16 3 3" xfId="2137"/>
    <cellStyle name="Normal 5 2 8 6 16 3 4" xfId="2138"/>
    <cellStyle name="Normal 5 2 8 6 16 3 5" xfId="2139"/>
    <cellStyle name="Normal 5 2 8 6 16 3 6" xfId="2140"/>
    <cellStyle name="Normal 5 2 8 6 16 3 6 2" xfId="2141"/>
    <cellStyle name="Normal 5 2 8 6 17" xfId="2142"/>
    <cellStyle name="Normal 5 2 8 6 17 2" xfId="2143"/>
    <cellStyle name="Normal 5 2 8 6 17 2 2" xfId="2144"/>
    <cellStyle name="Normal 5 2 8 6 17 2 2 2" xfId="2145"/>
    <cellStyle name="Normal 5 2 8 6 17 2 3" xfId="2146"/>
    <cellStyle name="Normal 5 2 8 6 17 2 3 2" xfId="2147"/>
    <cellStyle name="Normal 5 2 8 6 17 2 3 2 2" xfId="2148"/>
    <cellStyle name="Normal 5 2 8 6 17 3" xfId="2149"/>
    <cellStyle name="Normal 5 2 8 6 17 4" xfId="2150"/>
    <cellStyle name="Normal 5 2 8 6 17 5" xfId="2151"/>
    <cellStyle name="Normal 5 2 8 6 18" xfId="2152"/>
    <cellStyle name="Normal 5 2 8 6 19" xfId="2153"/>
    <cellStyle name="Normal 5 2 8 6 2" xfId="2154"/>
    <cellStyle name="Normal 5 2 8 6 2 2" xfId="2155"/>
    <cellStyle name="Normal 5 2 8 6 2 2 2" xfId="2156"/>
    <cellStyle name="Normal 5 2 8 6 2 2 2 2" xfId="2157"/>
    <cellStyle name="Normal 5 2 8 6 2 2 2 3" xfId="2158"/>
    <cellStyle name="Normal 5 2 8 6 2 2 2 3 2" xfId="2159"/>
    <cellStyle name="Normal 5 2 8 6 2 2 2 4" xfId="2160"/>
    <cellStyle name="Normal 5 2 8 6 20" xfId="2161"/>
    <cellStyle name="Normal 5 2 8 6 21" xfId="2162"/>
    <cellStyle name="Normal 5 2 8 6 3" xfId="2163"/>
    <cellStyle name="Normal 5 2 8 6 3 2" xfId="2164"/>
    <cellStyle name="Normal 5 2 8 6 3 2 2" xfId="2165"/>
    <cellStyle name="Normal 5 2 8 6 3 2 2 2" xfId="2166"/>
    <cellStyle name="Normal 5 2 8 6 3 2 2 2 2" xfId="2167"/>
    <cellStyle name="Normal 5 2 8 6 3 2 2 2 2 2" xfId="2168"/>
    <cellStyle name="Normal 5 2 8 6 3 2 2 2 3" xfId="2169"/>
    <cellStyle name="Normal 5 2 8 6 3 2 2 2 4" xfId="2170"/>
    <cellStyle name="Normal 5 2 8 6 3 2 2 2 5" xfId="2171"/>
    <cellStyle name="Normal 5 2 8 6 3 2 3" xfId="2172"/>
    <cellStyle name="Normal 5 2 8 6 3 2 3 2" xfId="2173"/>
    <cellStyle name="Normal 5 2 8 6 3 2 3 3" xfId="2174"/>
    <cellStyle name="Normal 5 2 8 6 3 3" xfId="2175"/>
    <cellStyle name="Normal 5 2 8 6 3 3 2" xfId="2176"/>
    <cellStyle name="Normal 5 2 8 6 3 3 3" xfId="2177"/>
    <cellStyle name="Normal 5 2 8 6 3 3 4" xfId="2178"/>
    <cellStyle name="Normal 5 2 8 6 3 3 5" xfId="2179"/>
    <cellStyle name="Normal 5 2 8 6 4" xfId="2180"/>
    <cellStyle name="Normal 5 2 8 6 4 2" xfId="2181"/>
    <cellStyle name="Normal 5 2 8 6 4 2 2" xfId="2182"/>
    <cellStyle name="Normal 5 2 8 6 4 2 2 2" xfId="2183"/>
    <cellStyle name="Normal 5 2 8 6 4 2 2 2 2" xfId="2184"/>
    <cellStyle name="Normal 5 2 8 6 4 3" xfId="2185"/>
    <cellStyle name="Normal 5 2 8 6 4 4" xfId="2186"/>
    <cellStyle name="Normal 5 2 8 6 5" xfId="2187"/>
    <cellStyle name="Normal 5 2 8 6 5 2" xfId="2188"/>
    <cellStyle name="Normal 5 2 8 6 5 3" xfId="2189"/>
    <cellStyle name="Normal 5 2 8 6 5 4" xfId="2190"/>
    <cellStyle name="Normal 5 2 8 6 6" xfId="2191"/>
    <cellStyle name="Normal 5 2 8 6 6 2" xfId="2192"/>
    <cellStyle name="Normal 5 2 8 6 6 2 2" xfId="2193"/>
    <cellStyle name="Normal 5 2 8 6 6 2 2 2" xfId="2194"/>
    <cellStyle name="Normal 5 2 8 6 6 2 2 2 2" xfId="2195"/>
    <cellStyle name="Normal 5 2 8 6 6 2 2 2 3" xfId="2196"/>
    <cellStyle name="Normal 5 2 8 6 6 2 2 2 3 2" xfId="2197"/>
    <cellStyle name="Normal 5 2 8 6 6 2 2 3" xfId="2198"/>
    <cellStyle name="Normal 5 2 8 6 6 2 2 3 2" xfId="2199"/>
    <cellStyle name="Normal 5 2 8 6 6 2 2 4" xfId="2200"/>
    <cellStyle name="Normal 5 2 8 6 6 2 2 5" xfId="2201"/>
    <cellStyle name="Normal 5 2 8 6 6 3" xfId="2202"/>
    <cellStyle name="Normal 5 2 8 6 6 3 10" xfId="2203"/>
    <cellStyle name="Normal 5 2 8 6 6 3 11" xfId="2204"/>
    <cellStyle name="Normal 5 2 8 6 6 3 11 2" xfId="2205"/>
    <cellStyle name="Normal 5 2 8 6 6 3 11 2 2" xfId="2206"/>
    <cellStyle name="Normal 5 2 8 6 6 3 12" xfId="2207"/>
    <cellStyle name="Normal 5 2 8 6 6 3 2" xfId="2208"/>
    <cellStyle name="Normal 5 2 8 6 6 3 2 10" xfId="2209"/>
    <cellStyle name="Normal 5 2 8 6 6 3 2 11" xfId="2210"/>
    <cellStyle name="Normal 5 2 8 6 6 3 2 11 2" xfId="2211"/>
    <cellStyle name="Normal 5 2 8 6 6 3 2 11 2 2" xfId="2212"/>
    <cellStyle name="Normal 5 2 8 6 6 3 2 12" xfId="6"/>
    <cellStyle name="Normal 5 2 8 6 6 3 2 2" xfId="2213"/>
    <cellStyle name="Normal 5 2 8 6 6 3 2 2 2" xfId="2214"/>
    <cellStyle name="Normal 5 2 8 6 6 3 2 2 2 2" xfId="2215"/>
    <cellStyle name="Normal 5 2 8 6 6 3 2 2 2 3" xfId="2216"/>
    <cellStyle name="Normal 5 2 8 6 6 3 2 2 2 3 2" xfId="2217"/>
    <cellStyle name="Normal 5 2 8 6 6 3 2 2 2 3 2 2" xfId="2218"/>
    <cellStyle name="Normal 5 2 8 6 6 3 2 2 2 3 2 2 2" xfId="2219"/>
    <cellStyle name="Normal 5 2 8 6 6 3 2 2 2 4" xfId="2220"/>
    <cellStyle name="Normal 5 2 8 6 6 3 2 3" xfId="2221"/>
    <cellStyle name="Normal 5 2 8 6 6 3 2 3 2" xfId="2222"/>
    <cellStyle name="Normal 5 2 8 6 6 3 2 3 2 2" xfId="2223"/>
    <cellStyle name="Normal 5 2 8 6 6 3 2 3 2 2 2" xfId="2224"/>
    <cellStyle name="Normal 5 2 8 6 6 3 2 3 2 2 3" xfId="2225"/>
    <cellStyle name="Normal 5 2 8 6 6 3 2 3 2 2 4" xfId="2226"/>
    <cellStyle name="Normal 5 2 8 6 6 3 2 3 2 2 5" xfId="2227"/>
    <cellStyle name="Normal 5 2 8 6 6 3 2 3 3" xfId="2228"/>
    <cellStyle name="Normal 5 2 8 6 6 3 2 3 4" xfId="2229"/>
    <cellStyle name="Normal 5 2 8 6 6 3 2 3 4 2" xfId="2230"/>
    <cellStyle name="Normal 5 2 8 6 6 3 2 3 4 3" xfId="2231"/>
    <cellStyle name="Normal 5 2 8 6 6 3 2 3 5" xfId="2232"/>
    <cellStyle name="Normal 5 2 8 6 6 3 2 3 5 2" xfId="2233"/>
    <cellStyle name="Normal 5 2 8 6 6 3 2 3 6" xfId="2234"/>
    <cellStyle name="Normal 5 2 8 6 6 3 2 3 7" xfId="2235"/>
    <cellStyle name="Normal 5 2 8 6 6 3 2 4" xfId="2236"/>
    <cellStyle name="Normal 5 2 8 6 6 3 2 4 2" xfId="2237"/>
    <cellStyle name="Normal 5 2 8 6 6 3 2 4 3" xfId="2238"/>
    <cellStyle name="Normal 5 2 8 6 6 3 2 5" xfId="2239"/>
    <cellStyle name="Normal 5 2 8 6 6 3 2 5 2" xfId="2240"/>
    <cellStyle name="Normal 5 2 8 6 6 3 2 5 3" xfId="2241"/>
    <cellStyle name="Normal 5 2 8 6 6 3 2 6" xfId="2242"/>
    <cellStyle name="Normal 5 2 8 6 6 3 2 7" xfId="2243"/>
    <cellStyle name="Normal 5 2 8 6 6 3 2 8" xfId="2244"/>
    <cellStyle name="Normal 5 2 8 6 6 3 2 9" xfId="2245"/>
    <cellStyle name="Normal 5 2 8 6 6 3 3" xfId="2246"/>
    <cellStyle name="Normal 5 2 8 6 6 3 4" xfId="2247"/>
    <cellStyle name="Normal 5 2 8 6 6 3 4 2" xfId="2248"/>
    <cellStyle name="Normal 5 2 8 6 6 3 5" xfId="2249"/>
    <cellStyle name="Normal 5 2 8 6 6 3 6" xfId="2250"/>
    <cellStyle name="Normal 5 2 8 6 6 3 7" xfId="2251"/>
    <cellStyle name="Normal 5 2 8 6 6 3 7 2" xfId="2252"/>
    <cellStyle name="Normal 5 2 8 6 6 3 7 3" xfId="2253"/>
    <cellStyle name="Normal 5 2 8 6 6 3 7 3 2" xfId="2254"/>
    <cellStyle name="Normal 5 2 8 6 6 3 8" xfId="2255"/>
    <cellStyle name="Normal 5 2 8 6 6 3 9" xfId="2256"/>
    <cellStyle name="Normal 5 2 8 6 6 4" xfId="2257"/>
    <cellStyle name="Normal 5 2 8 6 6 5" xfId="2258"/>
    <cellStyle name="Normal 5 2 8 6 6 5 2" xfId="2259"/>
    <cellStyle name="Normal 5 2 8 6 6 5 3" xfId="2260"/>
    <cellStyle name="Normal 5 2 8 6 6 5 3 2" xfId="2261"/>
    <cellStyle name="Normal 5 2 8 6 7" xfId="2262"/>
    <cellStyle name="Normal 5 2 8 6 7 2" xfId="2263"/>
    <cellStyle name="Normal 5 2 8 6 8" xfId="2264"/>
    <cellStyle name="Normal 5 2 8 6 9" xfId="2265"/>
    <cellStyle name="Normal 5 2 8 6 9 2" xfId="2266"/>
    <cellStyle name="Normal 5 2 8 6 9 3" xfId="2267"/>
    <cellStyle name="Normal 5 2 8 6 9 3 2" xfId="2268"/>
    <cellStyle name="Normal 5 2 8 7" xfId="2269"/>
    <cellStyle name="Normal 5 2 8 8" xfId="2270"/>
    <cellStyle name="Normal 5 2 8 9" xfId="2271"/>
    <cellStyle name="Normal 5 2 9" xfId="2272"/>
    <cellStyle name="Normal 5 3" xfId="2273"/>
    <cellStyle name="Normal 5 4" xfId="2274"/>
    <cellStyle name="Normal 5 4 2" xfId="2275"/>
    <cellStyle name="Normal 5 5" xfId="2276"/>
    <cellStyle name="Normal 5 6" xfId="2277"/>
    <cellStyle name="Normal 5 6 2" xfId="2278"/>
    <cellStyle name="Normal 5 7" xfId="2279"/>
    <cellStyle name="Normal 5 7 2" xfId="2280"/>
    <cellStyle name="Normal 5 8" xfId="2281"/>
    <cellStyle name="Normal 5 9" xfId="2282"/>
    <cellStyle name="Normal 5 9 10" xfId="2283"/>
    <cellStyle name="Normal 5 9 10 2" xfId="2284"/>
    <cellStyle name="Normal 5 9 10 2 2" xfId="2285"/>
    <cellStyle name="Normal 5 9 10 2 3" xfId="2286"/>
    <cellStyle name="Normal 5 9 10 2 3 2" xfId="2287"/>
    <cellStyle name="Normal 5 9 10 2 3 3" xfId="2288"/>
    <cellStyle name="Normal 5 9 10 2 3 3 2" xfId="2289"/>
    <cellStyle name="Normal 5 9 10 2 3 3 2 2" xfId="2290"/>
    <cellStyle name="Normal 5 9 10 2 3 3 2 2 2" xfId="2291"/>
    <cellStyle name="Normal 5 9 10 2 3 3 3" xfId="2292"/>
    <cellStyle name="Normal 5 9 10 2 3 3 4" xfId="2293"/>
    <cellStyle name="Normal 5 9 10 2 3 4" xfId="2294"/>
    <cellStyle name="Normal 5 9 10 2 3 5" xfId="2295"/>
    <cellStyle name="Normal 5 9 10 2 4" xfId="2296"/>
    <cellStyle name="Normal 5 9 10 2 4 2" xfId="2297"/>
    <cellStyle name="Normal 5 9 10 2 4 2 2" xfId="2298"/>
    <cellStyle name="Normal 5 9 10 2 4 2 2 2" xfId="2299"/>
    <cellStyle name="Normal 5 9 10 2 4 3" xfId="2300"/>
    <cellStyle name="Normal 5 9 10 2 4 3 2" xfId="2301"/>
    <cellStyle name="Normal 5 9 10 2 4 4" xfId="2302"/>
    <cellStyle name="Normal 5 9 10 2 4 4 2" xfId="2303"/>
    <cellStyle name="Normal 5 9 10 2 4 4 2 2" xfId="2304"/>
    <cellStyle name="Normal 5 9 10 2 4 5" xfId="2305"/>
    <cellStyle name="Normal 5 9 10 2 4 6" xfId="2306"/>
    <cellStyle name="Normal 5 9 10 2 4 7" xfId="2307"/>
    <cellStyle name="Normal 5 9 10 2 5" xfId="2308"/>
    <cellStyle name="Normal 5 9 10 2 6" xfId="2309"/>
    <cellStyle name="Normal 5 9 10 2 6 2" xfId="2310"/>
    <cellStyle name="Normal 5 9 10 2 6 3" xfId="2311"/>
    <cellStyle name="Normal 5 9 10 2 6 4" xfId="2312"/>
    <cellStyle name="Normal 5 9 10 2 6 5" xfId="2313"/>
    <cellStyle name="Normal 5 9 10 2 6 6" xfId="2314"/>
    <cellStyle name="Normal 5 9 10 2 7" xfId="2315"/>
    <cellStyle name="Normal 5 9 10 2 8" xfId="2316"/>
    <cellStyle name="Normal 5 9 10 2 9" xfId="2317"/>
    <cellStyle name="Normal 5 9 11" xfId="2318"/>
    <cellStyle name="Normal 5 9 11 2" xfId="2319"/>
    <cellStyle name="Normal 5 9 11 2 2" xfId="2320"/>
    <cellStyle name="Normal 5 9 11 2 2 2" xfId="2321"/>
    <cellStyle name="Normal 5 9 11 2 2 2 2" xfId="2322"/>
    <cellStyle name="Normal 5 9 11 2 2 2 2 2" xfId="2323"/>
    <cellStyle name="Normal 5 9 11 2 2 2 2 3" xfId="2324"/>
    <cellStyle name="Normal 5 9 11 2 2 2 2 4" xfId="2325"/>
    <cellStyle name="Normal 5 9 11 2 2 2 3" xfId="2326"/>
    <cellStyle name="Normal 5 9 11 2 2 3" xfId="2327"/>
    <cellStyle name="Normal 5 9 11 2 2 4" xfId="2328"/>
    <cellStyle name="Normal 5 9 11 2 2 5" xfId="2329"/>
    <cellStyle name="Normal 5 9 11 2 2 5 2" xfId="2330"/>
    <cellStyle name="Normal 5 9 11 2 2 5 2 2" xfId="2331"/>
    <cellStyle name="Normal 5 9 11 2 2 5 3" xfId="2332"/>
    <cellStyle name="Normal 5 9 11 2 2 5 3 2" xfId="2333"/>
    <cellStyle name="Normal 5 9 11 2 2 5 3 2 2" xfId="2334"/>
    <cellStyle name="Normal 5 9 11 2 2 5 4" xfId="2335"/>
    <cellStyle name="Normal 5 9 11 2 2 5 4 2" xfId="2336"/>
    <cellStyle name="Normal 5 9 11 2 2 6" xfId="2337"/>
    <cellStyle name="Normal 5 9 11 2 2 6 2" xfId="2338"/>
    <cellStyle name="Normal 5 9 11 2 2 7" xfId="2339"/>
    <cellStyle name="Normal 5 9 11 2 2 8" xfId="2340"/>
    <cellStyle name="Normal 5 9 11 2 3" xfId="2341"/>
    <cellStyle name="Normal 5 9 11 2 3 2" xfId="2342"/>
    <cellStyle name="Normal 5 9 11 2 3 2 2" xfId="2343"/>
    <cellStyle name="Normal 5 9 11 2 3 2 3" xfId="2344"/>
    <cellStyle name="Normal 5 9 11 2 3 2 3 2" xfId="2345"/>
    <cellStyle name="Normal 5 9 11 2 3 2 3 3" xfId="2346"/>
    <cellStyle name="Normal 5 9 11 3" xfId="2347"/>
    <cellStyle name="Normal 5 9 11 3 2" xfId="2348"/>
    <cellStyle name="Normal 5 9 11 3 3" xfId="2349"/>
    <cellStyle name="Normal 5 9 11 3 4" xfId="2350"/>
    <cellStyle name="Normal 5 9 11 3 4 2" xfId="2351"/>
    <cellStyle name="Normal 5 9 11 3 4 3" xfId="2352"/>
    <cellStyle name="Normal 5 9 11 3 5" xfId="2353"/>
    <cellStyle name="Normal 5 9 11 3 6" xfId="2354"/>
    <cellStyle name="Normal 5 9 11 3 7" xfId="2355"/>
    <cellStyle name="Normal 5 9 12" xfId="2356"/>
    <cellStyle name="Normal 5 9 12 10" xfId="2357"/>
    <cellStyle name="Normal 5 9 12 11" xfId="2358"/>
    <cellStyle name="Normal 5 9 12 11 2" xfId="2359"/>
    <cellStyle name="Normal 5 9 12 11 3" xfId="2360"/>
    <cellStyle name="Normal 5 9 12 12" xfId="2361"/>
    <cellStyle name="Normal 5 9 12 12 2" xfId="2362"/>
    <cellStyle name="Normal 5 9 12 2" xfId="2363"/>
    <cellStyle name="Normal 5 9 12 3" xfId="2364"/>
    <cellStyle name="Normal 5 9 12 3 2" xfId="2365"/>
    <cellStyle name="Normal 5 9 12 3 2 2" xfId="2366"/>
    <cellStyle name="Normal 5 9 12 3 2 2 2" xfId="2367"/>
    <cellStyle name="Normal 5 9 12 3 2 2 2 2" xfId="2368"/>
    <cellStyle name="Normal 5 9 12 3 2 2 2 2 2" xfId="2369"/>
    <cellStyle name="Normal 5 9 12 3 2 2 2 3" xfId="2370"/>
    <cellStyle name="Normal 5 9 12 3 2 2 2 4" xfId="2371"/>
    <cellStyle name="Normal 5 9 12 3 2 2 3" xfId="2372"/>
    <cellStyle name="Normal 5 9 12 3 2 2 4" xfId="2373"/>
    <cellStyle name="Normal 5 9 12 3 3" xfId="2374"/>
    <cellStyle name="Normal 5 9 12 3 3 2" xfId="2375"/>
    <cellStyle name="Normal 5 9 12 3 3 2 2" xfId="2376"/>
    <cellStyle name="Normal 5 9 12 3 3 3" xfId="2377"/>
    <cellStyle name="Normal 5 9 12 3 3 4" xfId="2378"/>
    <cellStyle name="Normal 5 9 12 3 3 4 2" xfId="2379"/>
    <cellStyle name="Normal 5 9 12 3 3 4 3" xfId="2380"/>
    <cellStyle name="Normal 5 9 12 3 3 4 4" xfId="2381"/>
    <cellStyle name="Normal 5 9 12 3 3 5" xfId="2382"/>
    <cellStyle name="Normal 5 9 12 3 3 6" xfId="2383"/>
    <cellStyle name="Normal 5 9 12 3 3 7" xfId="2384"/>
    <cellStyle name="Normal 5 9 12 3 3 8" xfId="2385"/>
    <cellStyle name="Normal 5 9 12 3 3 9" xfId="2386"/>
    <cellStyle name="Normal 5 9 12 3 4" xfId="2387"/>
    <cellStyle name="Normal 5 9 12 3 4 2" xfId="2388"/>
    <cellStyle name="Normal 5 9 12 3 4 2 2" xfId="2389"/>
    <cellStyle name="Normal 5 9 12 3 4 2 2 2" xfId="2390"/>
    <cellStyle name="Normal 5 9 12 3 4 2 2 3" xfId="2391"/>
    <cellStyle name="Normal 5 9 12 3 4 2 3" xfId="2392"/>
    <cellStyle name="Normal 5 9 12 3 4 2 4" xfId="2393"/>
    <cellStyle name="Normal 5 9 12 3 4 2 4 2" xfId="2394"/>
    <cellStyle name="Normal 5 9 12 3 4 2 4 2 2" xfId="2395"/>
    <cellStyle name="Normal 5 9 12 3 4 2 4 2 3" xfId="2396"/>
    <cellStyle name="Normal 5 9 12 3 4 2 5" xfId="2397"/>
    <cellStyle name="Normal 5 9 12 3 4 2 5 2" xfId="2398"/>
    <cellStyle name="Normal 5 9 12 3 4 3" xfId="2399"/>
    <cellStyle name="Normal 5 9 12 3 4 3 2" xfId="2400"/>
    <cellStyle name="Normal 5 9 12 3 4 4" xfId="2401"/>
    <cellStyle name="Normal 5 9 12 3 4 5" xfId="2402"/>
    <cellStyle name="Normal 5 9 12 3 4 5 2" xfId="2403"/>
    <cellStyle name="Normal 5 9 12 3 4 6" xfId="2404"/>
    <cellStyle name="Normal 5 9 12 4" xfId="2405"/>
    <cellStyle name="Normal 5 9 12 5" xfId="2406"/>
    <cellStyle name="Normal 5 9 12 5 2" xfId="2407"/>
    <cellStyle name="Normal 5 9 12 5 3" xfId="2408"/>
    <cellStyle name="Normal 5 9 12 5 3 2" xfId="2409"/>
    <cellStyle name="Normal 5 9 12 5 4" xfId="2410"/>
    <cellStyle name="Normal 5 9 12 5 5" xfId="2411"/>
    <cellStyle name="Normal 5 9 12 5 6" xfId="2412"/>
    <cellStyle name="Normal 5 9 12 5 7" xfId="2413"/>
    <cellStyle name="Normal 5 9 12 6" xfId="2414"/>
    <cellStyle name="Normal 5 9 12 6 2" xfId="2415"/>
    <cellStyle name="Normal 5 9 12 6 3" xfId="2416"/>
    <cellStyle name="Normal 5 9 12 6 4" xfId="2417"/>
    <cellStyle name="Normal 5 9 12 6 4 2" xfId="2418"/>
    <cellStyle name="Normal 5 9 12 6 5" xfId="2419"/>
    <cellStyle name="Normal 5 9 12 6 6" xfId="2420"/>
    <cellStyle name="Normal 5 9 12 6 7" xfId="2421"/>
    <cellStyle name="Normal 5 9 12 6 8" xfId="2422"/>
    <cellStyle name="Normal 5 9 12 6 8 2" xfId="2423"/>
    <cellStyle name="Normal 5 9 12 7" xfId="2424"/>
    <cellStyle name="Normal 5 9 12 7 2" xfId="2425"/>
    <cellStyle name="Normal 5 9 12 7 3" xfId="2426"/>
    <cellStyle name="Normal 5 9 12 8" xfId="2427"/>
    <cellStyle name="Normal 5 9 12 8 2" xfId="2428"/>
    <cellStyle name="Normal 5 9 12 8 2 2" xfId="2429"/>
    <cellStyle name="Normal 5 9 12 8 2 2 2" xfId="2430"/>
    <cellStyle name="Normal 5 9 12 8 2 2 2 2" xfId="2431"/>
    <cellStyle name="Normal 5 9 12 8 2 2 2 2 2" xfId="2432"/>
    <cellStyle name="Normal 5 9 12 8 2 2 2 2 3" xfId="2433"/>
    <cellStyle name="Normal 5 9 12 8 2 2 2 3" xfId="2434"/>
    <cellStyle name="Normal 5 9 12 8 2 2 2 4" xfId="2435"/>
    <cellStyle name="Normal 5 9 12 8 2 2 2 5" xfId="2436"/>
    <cellStyle name="Normal 5 9 12 8 2 2 3" xfId="2437"/>
    <cellStyle name="Normal 5 9 12 8 2 2 3 2" xfId="2438"/>
    <cellStyle name="Normal 5 9 12 8 2 3" xfId="2439"/>
    <cellStyle name="Normal 5 9 12 8 2 4" xfId="2440"/>
    <cellStyle name="Normal 5 9 12 8 2 5" xfId="2441"/>
    <cellStyle name="Normal 5 9 12 8 2 6" xfId="2442"/>
    <cellStyle name="Normal 5 9 12 8 3" xfId="2443"/>
    <cellStyle name="Normal 5 9 12 8 3 2" xfId="2444"/>
    <cellStyle name="Normal 5 9 12 8 4" xfId="2445"/>
    <cellStyle name="Normal 5 9 12 8 4 2" xfId="2446"/>
    <cellStyle name="Normal 5 9 12 8 4 2 2" xfId="2447"/>
    <cellStyle name="Normal 5 9 12 8 4 2 2 2" xfId="2448"/>
    <cellStyle name="Normal 5 9 12 8 4 2 3" xfId="2449"/>
    <cellStyle name="Normal 5 9 12 8 4 2 4" xfId="2450"/>
    <cellStyle name="Normal 5 9 12 8 4 2 5" xfId="2451"/>
    <cellStyle name="Normal 5 9 12 8 4 3" xfId="2452"/>
    <cellStyle name="Normal 5 9 12 8 5" xfId="2453"/>
    <cellStyle name="Normal 5 9 12 8 6" xfId="2454"/>
    <cellStyle name="Normal 5 9 12 8 6 2" xfId="2455"/>
    <cellStyle name="Normal 5 9 12 8 7" xfId="2456"/>
    <cellStyle name="Normal 5 9 12 9" xfId="2457"/>
    <cellStyle name="Normal 5 9 13" xfId="2458"/>
    <cellStyle name="Normal 5 9 13 2" xfId="2459"/>
    <cellStyle name="Normal 5 9 13 2 2" xfId="2460"/>
    <cellStyle name="Normal 5 9 13 2 2 2" xfId="2461"/>
    <cellStyle name="Normal 5 9 13 2 2 2 2" xfId="2462"/>
    <cellStyle name="Normal 5 9 13 2 2 2 2 2" xfId="2463"/>
    <cellStyle name="Normal 5 9 13 2 2 2 2 2 2" xfId="2464"/>
    <cellStyle name="Normal 5 9 13 2 2 2 2 2 2 2" xfId="2465"/>
    <cellStyle name="Normal 5 9 13 2 2 2 2 2 2 2 2" xfId="2466"/>
    <cellStyle name="Normal 5 9 13 2 2 2 2 2 2 2 3" xfId="2467"/>
    <cellStyle name="Normal 5 9 13 2 2 2 2 2 3" xfId="2468"/>
    <cellStyle name="Normal 5 9 13 2 2 2 2 2 4" xfId="2469"/>
    <cellStyle name="Normal 5 9 13 2 2 2 2 3" xfId="2470"/>
    <cellStyle name="Normal 5 9 13 2 2 2 2 4" xfId="2471"/>
    <cellStyle name="Normal 5 9 13 2 2 2 2 5" xfId="2472"/>
    <cellStyle name="Normal 5 9 13 2 3" xfId="2473"/>
    <cellStyle name="Normal 5 9 13 2 3 2" xfId="2474"/>
    <cellStyle name="Normal 5 9 13 2 3 3" xfId="2475"/>
    <cellStyle name="Normal 5 9 13 2 3 3 2" xfId="2476"/>
    <cellStyle name="Normal 5 9 13 2 3 3 2 2" xfId="2477"/>
    <cellStyle name="Normal 5 9 13 2 3 3 2 2 2" xfId="2478"/>
    <cellStyle name="Normal 5 9 13 2 3 3 3" xfId="2479"/>
    <cellStyle name="Normal 5 9 13 2 3 3 4" xfId="2480"/>
    <cellStyle name="Normal 5 9 13 2 3 4" xfId="2481"/>
    <cellStyle name="Normal 5 9 13 2 4" xfId="2482"/>
    <cellStyle name="Normal 5 9 13 2 4 2" xfId="2483"/>
    <cellStyle name="Normal 5 9 13 2 4 2 2" xfId="2484"/>
    <cellStyle name="Normal 5 9 13 2 4 3" xfId="2485"/>
    <cellStyle name="Normal 5 9 13 2 4 4" xfId="2486"/>
    <cellStyle name="Normal 5 9 13 2 4 5" xfId="2487"/>
    <cellStyle name="Normal 5 9 13 2 5" xfId="2488"/>
    <cellStyle name="Normal 5 9 13 2 6" xfId="2489"/>
    <cellStyle name="Normal 5 9 13 2 7" xfId="2490"/>
    <cellStyle name="Normal 5 9 13 2 7 2" xfId="2491"/>
    <cellStyle name="Normal 5 9 13 2 7 3" xfId="2492"/>
    <cellStyle name="Normal 5 9 13 2 7 4" xfId="2493"/>
    <cellStyle name="Normal 5 9 13 2 8" xfId="2494"/>
    <cellStyle name="Normal 5 9 13 3" xfId="2495"/>
    <cellStyle name="Normal 5 9 13 3 2" xfId="2496"/>
    <cellStyle name="Normal 5 9 13 3 2 2" xfId="2497"/>
    <cellStyle name="Normal 5 9 13 3 2 2 2" xfId="2498"/>
    <cellStyle name="Normal 5 9 13 3 2 2 2 2" xfId="2499"/>
    <cellStyle name="Normal 5 9 13 3 2 2 2 2 2" xfId="2500"/>
    <cellStyle name="Normal 5 9 13 3 2 2 2 3" xfId="2501"/>
    <cellStyle name="Normal 5 9 13 3 2 2 2 4" xfId="2502"/>
    <cellStyle name="Normal 5 9 14" xfId="2503"/>
    <cellStyle name="Normal 5 9 14 2" xfId="2504"/>
    <cellStyle name="Normal 5 9 14 3" xfId="2505"/>
    <cellStyle name="Normal 5 9 14 4" xfId="2506"/>
    <cellStyle name="Normal 5 9 14 4 2" xfId="2507"/>
    <cellStyle name="Normal 5 9 14 4 2 10" xfId="2508"/>
    <cellStyle name="Normal 5 9 14 4 2 11" xfId="2509"/>
    <cellStyle name="Normal 5 9 14 4 2 12" xfId="7"/>
    <cellStyle name="Normal 5 9 14 4 2 2" xfId="2510"/>
    <cellStyle name="Normal 5 9 14 4 2 2 2" xfId="2511"/>
    <cellStyle name="Normal 5 9 14 4 2 2 3" xfId="2512"/>
    <cellStyle name="Normal 5 9 14 4 2 2 4" xfId="2513"/>
    <cellStyle name="Normal 5 9 14 4 2 3" xfId="2514"/>
    <cellStyle name="Normal 5 9 14 4 2 4" xfId="2515"/>
    <cellStyle name="Normal 5 9 14 4 2 4 2" xfId="2516"/>
    <cellStyle name="Normal 5 9 14 4 2 4 2 2" xfId="4"/>
    <cellStyle name="Normal 5 9 14 4 2 5" xfId="2517"/>
    <cellStyle name="Normal 5 9 14 4 2 5 2" xfId="2518"/>
    <cellStyle name="Normal 5 9 14 4 2 5 3" xfId="2519"/>
    <cellStyle name="Normal 5 9 14 4 2 5 3 2" xfId="2520"/>
    <cellStyle name="Normal 5 9 14 4 2 5 3 3" xfId="2521"/>
    <cellStyle name="Normal 5 9 14 4 2 5 4" xfId="2522"/>
    <cellStyle name="Normal 5 9 14 4 2 5 5" xfId="2523"/>
    <cellStyle name="Normal 5 9 14 4 2 5 6" xfId="2524"/>
    <cellStyle name="Normal 5 9 14 4 2 5 6 2" xfId="2525"/>
    <cellStyle name="Normal 5 9 14 4 2 6" xfId="2526"/>
    <cellStyle name="Normal 5 9 14 4 2 7" xfId="2527"/>
    <cellStyle name="Normal 5 9 14 4 2 8" xfId="2528"/>
    <cellStyle name="Normal 5 9 14 4 2 9" xfId="2529"/>
    <cellStyle name="Normal 5 9 14 4 3" xfId="2530"/>
    <cellStyle name="Normal 5 9 15" xfId="2531"/>
    <cellStyle name="Normal 5 9 15 2" xfId="2532"/>
    <cellStyle name="Normal 5 9 15 2 2" xfId="2533"/>
    <cellStyle name="Normal 5 9 15 2 3" xfId="2534"/>
    <cellStyle name="Normal 5 9 16" xfId="2535"/>
    <cellStyle name="Normal 5 9 16 2" xfId="2536"/>
    <cellStyle name="Normal 5 9 17" xfId="2537"/>
    <cellStyle name="Normal 5 9 17 2" xfId="2538"/>
    <cellStyle name="Normal 5 9 17 2 2" xfId="2539"/>
    <cellStyle name="Normal 5 9 18" xfId="2540"/>
    <cellStyle name="Normal 5 9 18 2" xfId="2541"/>
    <cellStyle name="Normal 5 9 18 3" xfId="2542"/>
    <cellStyle name="Normal 5 9 19" xfId="2543"/>
    <cellStyle name="Normal 5 9 19 2" xfId="2544"/>
    <cellStyle name="Normal 5 9 19 3" xfId="2545"/>
    <cellStyle name="Normal 5 9 2" xfId="2546"/>
    <cellStyle name="Normal 5 9 2 10" xfId="2547"/>
    <cellStyle name="Normal 5 9 2 11" xfId="2548"/>
    <cellStyle name="Normal 5 9 2 11 2" xfId="2549"/>
    <cellStyle name="Normal 5 9 2 11 3" xfId="2550"/>
    <cellStyle name="Normal 5 9 2 11 3 2" xfId="2551"/>
    <cellStyle name="Normal 5 9 2 11 3 3" xfId="2552"/>
    <cellStyle name="Normal 5 9 2 11 3 4" xfId="2553"/>
    <cellStyle name="Normal 5 9 2 11 4" xfId="2554"/>
    <cellStyle name="Normal 5 9 2 11 5" xfId="2555"/>
    <cellStyle name="Normal 5 9 2 12" xfId="2556"/>
    <cellStyle name="Normal 5 9 2 12 2" xfId="2557"/>
    <cellStyle name="Normal 5 9 2 12 2 2" xfId="2558"/>
    <cellStyle name="Normal 5 9 2 12 2 3" xfId="2559"/>
    <cellStyle name="Normal 5 9 2 12 2 3 2" xfId="2560"/>
    <cellStyle name="Normal 5 9 2 12 2 3 2 2" xfId="2561"/>
    <cellStyle name="Normal 5 9 2 12 2 3 2 2 2" xfId="2562"/>
    <cellStyle name="Normal 5 9 2 12 2 3 3" xfId="2563"/>
    <cellStyle name="Normal 5 9 2 12 2 3 4" xfId="2564"/>
    <cellStyle name="Normal 5 9 2 12 2 4" xfId="2565"/>
    <cellStyle name="Normal 5 9 2 12 2 5" xfId="2566"/>
    <cellStyle name="Normal 5 9 2 12 3" xfId="2567"/>
    <cellStyle name="Normal 5 9 2 12 4" xfId="2568"/>
    <cellStyle name="Normal 5 9 2 12 5" xfId="2569"/>
    <cellStyle name="Normal 5 9 2 13" xfId="2570"/>
    <cellStyle name="Normal 5 9 2 13 2" xfId="2571"/>
    <cellStyle name="Normal 5 9 2 13 3" xfId="2572"/>
    <cellStyle name="Normal 5 9 2 13 4" xfId="2573"/>
    <cellStyle name="Normal 5 9 2 13 4 2" xfId="2574"/>
    <cellStyle name="Normal 5 9 2 13 5" xfId="2575"/>
    <cellStyle name="Normal 5 9 2 13 5 2" xfId="2576"/>
    <cellStyle name="Normal 5 9 2 13 6" xfId="2577"/>
    <cellStyle name="Normal 5 9 2 13 7" xfId="2578"/>
    <cellStyle name="Normal 5 9 2 13 8" xfId="2579"/>
    <cellStyle name="Normal 5 9 2 14" xfId="2580"/>
    <cellStyle name="Normal 5 9 2 14 2" xfId="2581"/>
    <cellStyle name="Normal 5 9 2 14 3" xfId="2582"/>
    <cellStyle name="Normal 5 9 2 14 3 2" xfId="2583"/>
    <cellStyle name="Normal 5 9 2 14 3 2 2" xfId="2584"/>
    <cellStyle name="Normal 5 9 2 15" xfId="2585"/>
    <cellStyle name="Normal 5 9 2 2" xfId="2586"/>
    <cellStyle name="Normal 5 9 2 2 2" xfId="2587"/>
    <cellStyle name="Normal 5 9 2 2 3" xfId="2588"/>
    <cellStyle name="Normal 5 9 2 2 4" xfId="2589"/>
    <cellStyle name="Normal 5 9 2 2 5" xfId="2590"/>
    <cellStyle name="Normal 5 9 2 2 5 10" xfId="2591"/>
    <cellStyle name="Normal 5 9 2 2 5 11" xfId="2592"/>
    <cellStyle name="Normal 5 9 2 2 5 12" xfId="2593"/>
    <cellStyle name="Normal 5 9 2 2 5 13" xfId="2594"/>
    <cellStyle name="Normal 5 9 2 2 5 14" xfId="2595"/>
    <cellStyle name="Normal 5 9 2 2 5 2" xfId="2596"/>
    <cellStyle name="Normal 5 9 2 2 5 3" xfId="2597"/>
    <cellStyle name="Normal 5 9 2 2 5 3 2" xfId="2598"/>
    <cellStyle name="Normal 5 9 2 2 5 3 3" xfId="2599"/>
    <cellStyle name="Normal 5 9 2 2 5 3 4" xfId="2600"/>
    <cellStyle name="Normal 5 9 2 2 5 3 5" xfId="2601"/>
    <cellStyle name="Normal 5 9 2 2 5 4" xfId="2602"/>
    <cellStyle name="Normal 5 9 2 2 5 5" xfId="2603"/>
    <cellStyle name="Normal 5 9 2 2 5 6" xfId="2604"/>
    <cellStyle name="Normal 5 9 2 2 5 7" xfId="2605"/>
    <cellStyle name="Normal 5 9 2 2 5 8" xfId="2606"/>
    <cellStyle name="Normal 5 9 2 2 5 9" xfId="2607"/>
    <cellStyle name="Normal 5 9 2 2 6" xfId="2608"/>
    <cellStyle name="Normal 5 9 2 2 6 2" xfId="2609"/>
    <cellStyle name="Normal 5 9 2 2 6 3" xfId="2610"/>
    <cellStyle name="Normal 5 9 2 2 7" xfId="2611"/>
    <cellStyle name="Normal 5 9 2 2 7 2" xfId="2612"/>
    <cellStyle name="Normal 5 9 2 2 7 2 2" xfId="2613"/>
    <cellStyle name="Normal 5 9 2 2 7 2 3" xfId="2614"/>
    <cellStyle name="Normal 5 9 2 2 8" xfId="2615"/>
    <cellStyle name="Normal 5 9 2 2 8 2" xfId="2616"/>
    <cellStyle name="Normal 5 9 2 2 9" xfId="2617"/>
    <cellStyle name="Normal 5 9 2 2 9 2" xfId="2618"/>
    <cellStyle name="Normal 5 9 2 2 9 3" xfId="2619"/>
    <cellStyle name="Normal 5 9 2 2 9 4" xfId="2620"/>
    <cellStyle name="Normal 5 9 2 2 9 5" xfId="2621"/>
    <cellStyle name="Normal 5 9 2 2 9 5 2" xfId="2622"/>
    <cellStyle name="Normal 5 9 2 2 9 5 2 2" xfId="2623"/>
    <cellStyle name="Normal 5 9 2 2 9 5 2 2 2" xfId="2624"/>
    <cellStyle name="Normal 5 9 2 2 9 5 2 3" xfId="2625"/>
    <cellStyle name="Normal 5 9 2 2 9 5 2 4" xfId="2626"/>
    <cellStyle name="Normal 5 9 2 2 9 5 2 5" xfId="2627"/>
    <cellStyle name="Normal 5 9 2 2 9 5 2 5 2" xfId="2628"/>
    <cellStyle name="Normal 5 9 2 2 9 5 3" xfId="2629"/>
    <cellStyle name="Normal 5 9 2 2 9 5 4" xfId="2630"/>
    <cellStyle name="Normal 5 9 2 2 9 5 4 2" xfId="2631"/>
    <cellStyle name="Normal 5 9 2 2 9 5 5" xfId="2632"/>
    <cellStyle name="Normal 5 9 2 2 9 5 6" xfId="2633"/>
    <cellStyle name="Normal 5 9 2 2 9 5 6 2" xfId="2634"/>
    <cellStyle name="Normal 5 9 2 2 9 5 7" xfId="2635"/>
    <cellStyle name="Normal 5 9 2 2 9 5 8" xfId="2636"/>
    <cellStyle name="Normal 5 9 2 2 9 6" xfId="2637"/>
    <cellStyle name="Normal 5 9 2 2 9 6 2" xfId="2638"/>
    <cellStyle name="Normal 5 9 2 2 9 7" xfId="2639"/>
    <cellStyle name="Normal 5 9 2 3" xfId="2640"/>
    <cellStyle name="Normal 5 9 2 3 2" xfId="2641"/>
    <cellStyle name="Normal 5 9 2 3 2 2" xfId="2642"/>
    <cellStyle name="Normal 5 9 2 3 3" xfId="2643"/>
    <cellStyle name="Normal 5 9 2 3 4" xfId="2644"/>
    <cellStyle name="Normal 5 9 2 3 4 10" xfId="2645"/>
    <cellStyle name="Normal 5 9 2 3 4 11" xfId="2646"/>
    <cellStyle name="Normal 5 9 2 3 4 2" xfId="2647"/>
    <cellStyle name="Normal 5 9 2 3 4 3" xfId="2648"/>
    <cellStyle name="Normal 5 9 2 3 4 4" xfId="2649"/>
    <cellStyle name="Normal 5 9 2 3 4 4 2" xfId="2650"/>
    <cellStyle name="Normal 5 9 2 3 4 4 2 2" xfId="2651"/>
    <cellStyle name="Normal 5 9 2 3 4 4 3" xfId="2652"/>
    <cellStyle name="Normal 5 9 2 3 4 4 3 2" xfId="2653"/>
    <cellStyle name="Normal 5 9 2 3 4 4 3 2 2" xfId="2654"/>
    <cellStyle name="Normal 5 9 2 3 4 5" xfId="2655"/>
    <cellStyle name="Normal 5 9 2 3 4 6" xfId="2656"/>
    <cellStyle name="Normal 5 9 2 3 4 6 2" xfId="2657"/>
    <cellStyle name="Normal 5 9 2 3 4 6 3" xfId="2658"/>
    <cellStyle name="Normal 5 9 2 3 4 6 4" xfId="2659"/>
    <cellStyle name="Normal 5 9 2 3 4 6 5" xfId="2660"/>
    <cellStyle name="Normal 5 9 2 3 4 7" xfId="2661"/>
    <cellStyle name="Normal 5 9 2 3 4 8" xfId="2662"/>
    <cellStyle name="Normal 5 9 2 3 4 9" xfId="2663"/>
    <cellStyle name="Normal 5 9 2 3 5" xfId="2664"/>
    <cellStyle name="Normal 5 9 2 3 5 10" xfId="2665"/>
    <cellStyle name="Normal 5 9 2 3 5 2" xfId="2666"/>
    <cellStyle name="Normal 5 9 2 3 5 2 2" xfId="2667"/>
    <cellStyle name="Normal 5 9 2 3 5 2 2 2" xfId="2668"/>
    <cellStyle name="Normal 5 9 2 3 5 2 2 2 2" xfId="2669"/>
    <cellStyle name="Normal 5 9 2 3 5 2 2 2 3" xfId="2670"/>
    <cellStyle name="Normal 5 9 2 3 5 2 2 3" xfId="2671"/>
    <cellStyle name="Normal 5 9 2 3 5 2 2 4" xfId="2672"/>
    <cellStyle name="Normal 5 9 2 3 5 2 3" xfId="2673"/>
    <cellStyle name="Normal 5 9 2 3 5 2 3 2" xfId="2674"/>
    <cellStyle name="Normal 5 9 2 3 5 2 3 2 2" xfId="2675"/>
    <cellStyle name="Normal 5 9 2 3 5 2 4" xfId="2676"/>
    <cellStyle name="Normal 5 9 2 3 5 3" xfId="2677"/>
    <cellStyle name="Normal 5 9 2 3 5 4" xfId="2678"/>
    <cellStyle name="Normal 5 9 2 3 5 4 2" xfId="2679"/>
    <cellStyle name="Normal 5 9 2 3 5 4 3" xfId="2680"/>
    <cellStyle name="Normal 5 9 2 3 5 4 4" xfId="2681"/>
    <cellStyle name="Normal 5 9 2 3 5 5" xfId="2682"/>
    <cellStyle name="Normal 5 9 2 3 5 5 2" xfId="2683"/>
    <cellStyle name="Normal 5 9 2 3 5 6" xfId="2684"/>
    <cellStyle name="Normal 5 9 2 3 5 7" xfId="2685"/>
    <cellStyle name="Normal 5 9 2 3 5 8" xfId="2686"/>
    <cellStyle name="Normal 5 9 2 3 5 9" xfId="2687"/>
    <cellStyle name="Normal 5 9 2 3 5 9 2" xfId="2688"/>
    <cellStyle name="Normal 5 9 2 3 6" xfId="2689"/>
    <cellStyle name="Normal 5 9 2 3 6 2" xfId="2690"/>
    <cellStyle name="Normal 5 9 2 4" xfId="2691"/>
    <cellStyle name="Normal 5 9 2 4 10" xfId="2692"/>
    <cellStyle name="Normal 5 9 2 4 10 2" xfId="2693"/>
    <cellStyle name="Normal 5 9 2 4 10 3" xfId="2694"/>
    <cellStyle name="Normal 5 9 2 4 11" xfId="2695"/>
    <cellStyle name="Normal 5 9 2 4 11 2" xfId="2696"/>
    <cellStyle name="Normal 5 9 2 4 11 3" xfId="2697"/>
    <cellStyle name="Normal 5 9 2 4 12" xfId="2698"/>
    <cellStyle name="Normal 5 9 2 4 13" xfId="2699"/>
    <cellStyle name="Normal 5 9 2 4 14" xfId="2700"/>
    <cellStyle name="Normal 5 9 2 4 15" xfId="2701"/>
    <cellStyle name="Normal 5 9 2 4 2" xfId="2702"/>
    <cellStyle name="Normal 5 9 2 4 3" xfId="2703"/>
    <cellStyle name="Normal 5 9 2 4 4" xfId="2704"/>
    <cellStyle name="Normal 5 9 2 4 5" xfId="2705"/>
    <cellStyle name="Normal 5 9 2 4 5 2" xfId="2706"/>
    <cellStyle name="Normal 5 9 2 4 5 3" xfId="2707"/>
    <cellStyle name="Normal 5 9 2 4 5 3 2" xfId="2708"/>
    <cellStyle name="Normal 5 9 2 4 5 3 3" xfId="2709"/>
    <cellStyle name="Normal 5 9 2 4 5 3 3 2" xfId="2710"/>
    <cellStyle name="Normal 5 9 2 4 5 3 3 3" xfId="2711"/>
    <cellStyle name="Normal 5 9 2 4 5 4" xfId="2712"/>
    <cellStyle name="Normal 5 9 2 4 6" xfId="2713"/>
    <cellStyle name="Normal 5 9 2 4 6 2" xfId="2714"/>
    <cellStyle name="Normal 5 9 2 4 6 3" xfId="2715"/>
    <cellStyle name="Normal 5 9 2 4 6 4" xfId="2716"/>
    <cellStyle name="Normal 5 9 2 4 6 4 2" xfId="2717"/>
    <cellStyle name="Normal 5 9 2 4 7" xfId="2718"/>
    <cellStyle name="Normal 5 9 2 4 7 2" xfId="2719"/>
    <cellStyle name="Normal 5 9 2 4 7 2 2" xfId="2720"/>
    <cellStyle name="Normal 5 9 2 4 7 2 3" xfId="2721"/>
    <cellStyle name="Normal 5 9 2 4 7 2 4" xfId="2722"/>
    <cellStyle name="Normal 5 9 2 4 7 3" xfId="2723"/>
    <cellStyle name="Normal 5 9 2 4 7 4" xfId="2724"/>
    <cellStyle name="Normal 5 9 2 4 8" xfId="2725"/>
    <cellStyle name="Normal 5 9 2 4 8 2" xfId="2726"/>
    <cellStyle name="Normal 5 9 2 4 9" xfId="2727"/>
    <cellStyle name="Normal 5 9 2 4 9 2" xfId="2728"/>
    <cellStyle name="Normal 5 9 2 5" xfId="2729"/>
    <cellStyle name="Normal 5 9 2 5 2" xfId="2730"/>
    <cellStyle name="Normal 5 9 2 5 2 2" xfId="2731"/>
    <cellStyle name="Normal 5 9 2 5 2 2 2" xfId="2732"/>
    <cellStyle name="Normal 5 9 2 5 2 2 2 2" xfId="2733"/>
    <cellStyle name="Normal 5 9 2 5 3" xfId="2734"/>
    <cellStyle name="Normal 5 9 2 5 3 2" xfId="2735"/>
    <cellStyle name="Normal 5 9 2 5 3 2 2" xfId="2736"/>
    <cellStyle name="Normal 5 9 2 5 3 2 2 2" xfId="2737"/>
    <cellStyle name="Normal 5 9 2 5 3 2 2 2 2" xfId="2738"/>
    <cellStyle name="Normal 5 9 2 5 3 2 2 2 2 2" xfId="2739"/>
    <cellStyle name="Normal 5 9 2 5 3 2 2 2 3" xfId="2740"/>
    <cellStyle name="Normal 5 9 2 5 3 2 2 2 4" xfId="2741"/>
    <cellStyle name="Normal 5 9 2 5 3 2 2 3" xfId="2742"/>
    <cellStyle name="Normal 5 9 2 5 3 2 2 4" xfId="2743"/>
    <cellStyle name="Normal 5 9 2 6" xfId="2744"/>
    <cellStyle name="Normal 5 9 2 6 10" xfId="2745"/>
    <cellStyle name="Normal 5 9 2 6 10 2" xfId="2746"/>
    <cellStyle name="Normal 5 9 2 6 10 3" xfId="2747"/>
    <cellStyle name="Normal 5 9 2 6 10 4" xfId="2748"/>
    <cellStyle name="Normal 5 9 2 6 10 5" xfId="2749"/>
    <cellStyle name="Normal 5 9 2 6 10 6" xfId="2750"/>
    <cellStyle name="Normal 5 9 2 6 11" xfId="2751"/>
    <cellStyle name="Normal 5 9 2 6 11 2" xfId="2752"/>
    <cellStyle name="Normal 5 9 2 6 11 3" xfId="2753"/>
    <cellStyle name="Normal 5 9 2 6 11 3 10" xfId="2754"/>
    <cellStyle name="Normal 5 9 2 6 11 3 2" xfId="2755"/>
    <cellStyle name="Normal 5 9 2 6 11 3 2 2" xfId="2756"/>
    <cellStyle name="Normal 5 9 2 6 11 3 2 3" xfId="2757"/>
    <cellStyle name="Normal 5 9 2 6 11 3 2 4" xfId="2758"/>
    <cellStyle name="Normal 5 9 2 6 11 3 2 4 2" xfId="2759"/>
    <cellStyle name="Normal 5 9 2 6 11 3 2 4 2 2" xfId="2760"/>
    <cellStyle name="Normal 5 9 2 6 11 3 2 4 2 3" xfId="2761"/>
    <cellStyle name="Normal 5 9 2 6 11 3 2 5" xfId="2762"/>
    <cellStyle name="Normal 5 9 2 6 11 3 2 5 2" xfId="2763"/>
    <cellStyle name="Normal 5 9 2 6 11 3 3" xfId="2764"/>
    <cellStyle name="Normal 5 9 2 6 11 3 4" xfId="2765"/>
    <cellStyle name="Normal 5 9 2 6 11 3 5" xfId="2766"/>
    <cellStyle name="Normal 5 9 2 6 11 3 5 2" xfId="2767"/>
    <cellStyle name="Normal 5 9 2 6 11 3 5 3" xfId="2768"/>
    <cellStyle name="Normal 5 9 2 6 11 3 6" xfId="2769"/>
    <cellStyle name="Normal 5 9 2 6 11 3 7" xfId="2770"/>
    <cellStyle name="Normal 5 9 2 6 11 3 8" xfId="2771"/>
    <cellStyle name="Normal 5 9 2 6 11 3 9" xfId="2772"/>
    <cellStyle name="Normal 5 9 2 6 11 4" xfId="2773"/>
    <cellStyle name="Normal 5 9 2 6 11 5" xfId="2774"/>
    <cellStyle name="Normal 5 9 2 6 11 5 2" xfId="2775"/>
    <cellStyle name="Normal 5 9 2 6 11 5 3" xfId="2776"/>
    <cellStyle name="Normal 5 9 2 6 11 6" xfId="2777"/>
    <cellStyle name="Normal 5 9 2 6 11 7" xfId="2778"/>
    <cellStyle name="Normal 5 9 2 6 11 8" xfId="2779"/>
    <cellStyle name="Normal 5 9 2 6 12" xfId="2780"/>
    <cellStyle name="Normal 5 9 2 6 12 2" xfId="2781"/>
    <cellStyle name="Normal 5 9 2 6 12 2 2" xfId="2782"/>
    <cellStyle name="Normal 5 9 2 6 12 2 2 2" xfId="2783"/>
    <cellStyle name="Normal 5 9 2 6 12 2 2 2 2" xfId="2784"/>
    <cellStyle name="Normal 5 9 2 6 12 2 2 2 3" xfId="2785"/>
    <cellStyle name="Normal 5 9 2 6 12 2 2 2 4" xfId="2786"/>
    <cellStyle name="Normal 5 9 2 6 12 2 2 3" xfId="2787"/>
    <cellStyle name="Normal 5 9 2 6 12 2 2 4" xfId="2788"/>
    <cellStyle name="Normal 5 9 2 6 12 2 3" xfId="2789"/>
    <cellStyle name="Normal 5 9 2 6 12 2 4" xfId="2790"/>
    <cellStyle name="Normal 5 9 2 6 12 2 5" xfId="2791"/>
    <cellStyle name="Normal 5 9 2 6 12 2 6" xfId="2792"/>
    <cellStyle name="Normal 5 9 2 6 12 3" xfId="2793"/>
    <cellStyle name="Normal 5 9 2 6 12 3 2" xfId="2794"/>
    <cellStyle name="Normal 5 9 2 6 12 4" xfId="2795"/>
    <cellStyle name="Normal 5 9 2 6 12 4 2" xfId="2796"/>
    <cellStyle name="Normal 5 9 2 6 12 4 3" xfId="2797"/>
    <cellStyle name="Normal 5 9 2 6 12 4 3 2" xfId="2798"/>
    <cellStyle name="Normal 5 9 2 6 12 5" xfId="2799"/>
    <cellStyle name="Normal 5 9 2 6 12 6" xfId="2800"/>
    <cellStyle name="Normal 5 9 2 6 13" xfId="2801"/>
    <cellStyle name="Normal 5 9 2 6 13 10" xfId="2802"/>
    <cellStyle name="Normal 5 9 2 6 13 11" xfId="2803"/>
    <cellStyle name="Normal 5 9 2 6 13 12" xfId="2804"/>
    <cellStyle name="Normal 5 9 2 6 13 13" xfId="2805"/>
    <cellStyle name="Normal 5 9 2 6 13 14" xfId="2806"/>
    <cellStyle name="Normal 5 9 2 6 13 2" xfId="2807"/>
    <cellStyle name="Normal 5 9 2 6 13 2 2" xfId="2808"/>
    <cellStyle name="Normal 5 9 2 6 13 2 2 2" xfId="2809"/>
    <cellStyle name="Normal 5 9 2 6 13 2 3" xfId="2810"/>
    <cellStyle name="Normal 5 9 2 6 13 2 4" xfId="2811"/>
    <cellStyle name="Normal 5 9 2 6 13 2 5" xfId="2812"/>
    <cellStyle name="Normal 5 9 2 6 13 2 6" xfId="2813"/>
    <cellStyle name="Normal 5 9 2 6 13 2 7" xfId="2814"/>
    <cellStyle name="Normal 5 9 2 6 13 3" xfId="2815"/>
    <cellStyle name="Normal 5 9 2 6 13 4" xfId="2816"/>
    <cellStyle name="Normal 5 9 2 6 13 5" xfId="2817"/>
    <cellStyle name="Normal 5 9 2 6 13 6" xfId="2818"/>
    <cellStyle name="Normal 5 9 2 6 13 6 2" xfId="2819"/>
    <cellStyle name="Normal 5 9 2 6 13 6 3" xfId="2820"/>
    <cellStyle name="Normal 5 9 2 6 13 7" xfId="2821"/>
    <cellStyle name="Normal 5 9 2 6 13 8" xfId="2822"/>
    <cellStyle name="Normal 5 9 2 6 13 8 2" xfId="2823"/>
    <cellStyle name="Normal 5 9 2 6 13 8 3" xfId="2824"/>
    <cellStyle name="Normal 5 9 2 6 13 9" xfId="2825"/>
    <cellStyle name="Normal 5 9 2 6 13 9 2" xfId="2826"/>
    <cellStyle name="Normal 5 9 2 6 13 9 3" xfId="2827"/>
    <cellStyle name="Normal 5 9 2 6 14" xfId="2828"/>
    <cellStyle name="Normal 5 9 2 6 14 2" xfId="2829"/>
    <cellStyle name="Normal 5 9 2 6 14 2 2" xfId="2830"/>
    <cellStyle name="Normal 5 9 2 6 14 2 2 2" xfId="2831"/>
    <cellStyle name="Normal 5 9 2 6 14 2 2 2 2" xfId="2832"/>
    <cellStyle name="Normal 5 9 2 6 14 2 3" xfId="2833"/>
    <cellStyle name="Normal 5 9 2 6 14 2 3 2" xfId="2834"/>
    <cellStyle name="Normal 5 9 2 6 14 2 4" xfId="2835"/>
    <cellStyle name="Normal 5 9 2 6 14 3" xfId="2836"/>
    <cellStyle name="Normal 5 9 2 6 14 4" xfId="2837"/>
    <cellStyle name="Normal 5 9 2 6 15" xfId="2838"/>
    <cellStyle name="Normal 5 9 2 6 15 2" xfId="2839"/>
    <cellStyle name="Normal 5 9 2 6 15 2 2" xfId="2840"/>
    <cellStyle name="Normal 5 9 2 6 15 2 3" xfId="2841"/>
    <cellStyle name="Normal 5 9 2 6 16" xfId="2842"/>
    <cellStyle name="Normal 5 9 2 6 16 2" xfId="2843"/>
    <cellStyle name="Normal 5 9 2 6 16 3" xfId="2844"/>
    <cellStyle name="Normal 5 9 2 6 16 4" xfId="2845"/>
    <cellStyle name="Normal 5 9 2 6 16 5" xfId="2846"/>
    <cellStyle name="Normal 5 9 2 6 17" xfId="2847"/>
    <cellStyle name="Normal 5 9 2 6 17 2" xfId="2848"/>
    <cellStyle name="Normal 5 9 2 6 17 2 2" xfId="2849"/>
    <cellStyle name="Normal 5 9 2 6 17 2 2 2" xfId="2850"/>
    <cellStyle name="Normal 5 9 2 6 17 2 2 2 2" xfId="2851"/>
    <cellStyle name="Normal 5 9 2 6 17 3" xfId="2852"/>
    <cellStyle name="Normal 5 9 2 6 18" xfId="2853"/>
    <cellStyle name="Normal 5 9 2 6 19" xfId="2854"/>
    <cellStyle name="Normal 5 9 2 6 2" xfId="2855"/>
    <cellStyle name="Normal 5 9 2 6 2 10" xfId="2856"/>
    <cellStyle name="Normal 5 9 2 6 2 10 2" xfId="2857"/>
    <cellStyle name="Normal 5 9 2 6 2 10 2 2" xfId="2858"/>
    <cellStyle name="Normal 5 9 2 6 2 10 3" xfId="2859"/>
    <cellStyle name="Normal 5 9 2 6 2 10 3 2" xfId="2860"/>
    <cellStyle name="Normal 5 9 2 6 2 10 4" xfId="2861"/>
    <cellStyle name="Normal 5 9 2 6 2 2" xfId="2862"/>
    <cellStyle name="Normal 5 9 2 6 2 2 2" xfId="2863"/>
    <cellStyle name="Normal 5 9 2 6 2 2 2 2" xfId="2864"/>
    <cellStyle name="Normal 5 9 2 6 2 2 2 2 2" xfId="2865"/>
    <cellStyle name="Normal 5 9 2 6 2 2 2 2 2 2" xfId="2866"/>
    <cellStyle name="Normal 5 9 2 6 2 2 2 2 3" xfId="2867"/>
    <cellStyle name="Normal 5 9 2 6 2 2 2 2 4" xfId="2868"/>
    <cellStyle name="Normal 5 9 2 6 2 2 2 2 5" xfId="2869"/>
    <cellStyle name="Normal 5 9 2 6 2 2 2 3" xfId="2870"/>
    <cellStyle name="Normal 5 9 2 6 2 2 3" xfId="2871"/>
    <cellStyle name="Normal 5 9 2 6 2 2 3 2" xfId="2872"/>
    <cellStyle name="Normal 5 9 2 6 2 2 3 3" xfId="2873"/>
    <cellStyle name="Normal 5 9 2 6 2 3" xfId="2874"/>
    <cellStyle name="Normal 5 9 2 6 2 3 2" xfId="2875"/>
    <cellStyle name="Normal 5 9 2 6 2 3 2 2" xfId="2876"/>
    <cellStyle name="Normal 5 9 2 6 2 3 2 2 2" xfId="2877"/>
    <cellStyle name="Normal 5 9 2 6 2 3 2 2 2 2" xfId="2878"/>
    <cellStyle name="Normal 5 9 2 6 2 3 2 2 3" xfId="2879"/>
    <cellStyle name="Normal 5 9 2 6 2 3 2 2 4" xfId="2880"/>
    <cellStyle name="Normal 5 9 2 6 2 3 2 3" xfId="2881"/>
    <cellStyle name="Normal 5 9 2 6 2 3 2 4" xfId="2882"/>
    <cellStyle name="Normal 5 9 2 6 2 3 3" xfId="2883"/>
    <cellStyle name="Normal 5 9 2 6 2 3 4" xfId="2884"/>
    <cellStyle name="Normal 5 9 2 6 2 4" xfId="2885"/>
    <cellStyle name="Normal 5 9 2 6 2 5" xfId="2886"/>
    <cellStyle name="Normal 5 9 2 6 2 5 2" xfId="2887"/>
    <cellStyle name="Normal 5 9 2 6 2 5 2 2" xfId="2888"/>
    <cellStyle name="Normal 5 9 2 6 2 5 2 3" xfId="2889"/>
    <cellStyle name="Normal 5 9 2 6 2 5 2 3 2" xfId="2890"/>
    <cellStyle name="Normal 5 9 2 6 2 5 2 4" xfId="2891"/>
    <cellStyle name="Normal 5 9 2 6 2 6" xfId="2892"/>
    <cellStyle name="Normal 5 9 2 6 2 6 2" xfId="2893"/>
    <cellStyle name="Normal 5 9 2 6 2 7" xfId="2894"/>
    <cellStyle name="Normal 5 9 2 6 2 7 2" xfId="2895"/>
    <cellStyle name="Normal 5 9 2 6 2 7 3" xfId="2896"/>
    <cellStyle name="Normal 5 9 2 6 2 8" xfId="2897"/>
    <cellStyle name="Normal 5 9 2 6 2 8 2" xfId="2898"/>
    <cellStyle name="Normal 5 9 2 6 2 8 3" xfId="2899"/>
    <cellStyle name="Normal 5 9 2 6 2 8 4" xfId="2900"/>
    <cellStyle name="Normal 5 9 2 6 2 8 5" xfId="2901"/>
    <cellStyle name="Normal 5 9 2 6 2 8 6" xfId="2902"/>
    <cellStyle name="Normal 5 9 2 6 2 8 7" xfId="2903"/>
    <cellStyle name="Normal 5 9 2 6 2 8 8" xfId="2904"/>
    <cellStyle name="Normal 5 9 2 6 2 9" xfId="2905"/>
    <cellStyle name="Normal 5 9 2 6 20" xfId="2906"/>
    <cellStyle name="Normal 5 9 2 6 21" xfId="2907"/>
    <cellStyle name="Normal 5 9 2 6 3" xfId="2908"/>
    <cellStyle name="Normal 5 9 2 6 3 2" xfId="2909"/>
    <cellStyle name="Normal 5 9 2 6 4" xfId="2910"/>
    <cellStyle name="Normal 5 9 2 6 4 2" xfId="2911"/>
    <cellStyle name="Normal 5 9 2 6 4 2 2" xfId="2912"/>
    <cellStyle name="Normal 5 9 2 6 4 2 2 2" xfId="2913"/>
    <cellStyle name="Normal 5 9 2 6 5" xfId="2914"/>
    <cellStyle name="Normal 5 9 2 6 5 2" xfId="2915"/>
    <cellStyle name="Normal 5 9 2 6 5 3" xfId="2916"/>
    <cellStyle name="Normal 5 9 2 6 5 4" xfId="2917"/>
    <cellStyle name="Normal 5 9 2 6 6" xfId="2918"/>
    <cellStyle name="Normal 5 9 2 6 6 2" xfId="2919"/>
    <cellStyle name="Normal 5 9 2 6 6 2 2" xfId="2920"/>
    <cellStyle name="Normal 5 9 2 6 6 2 3" xfId="2921"/>
    <cellStyle name="Normal 5 9 2 6 6 2 4" xfId="2922"/>
    <cellStyle name="Normal 5 9 2 6 7" xfId="2923"/>
    <cellStyle name="Normal 5 9 2 6 7 2" xfId="2924"/>
    <cellStyle name="Normal 5 9 2 6 7 2 2" xfId="2925"/>
    <cellStyle name="Normal 5 9 2 6 7 2 2 2" xfId="2926"/>
    <cellStyle name="Normal 5 9 2 6 7 2 2 3" xfId="2927"/>
    <cellStyle name="Normal 5 9 2 6 7 2 2 3 2" xfId="2928"/>
    <cellStyle name="Normal 5 9 2 6 7 2 2 4" xfId="2929"/>
    <cellStyle name="Normal 5 9 2 6 7 2 2 5" xfId="2930"/>
    <cellStyle name="Normal 5 9 2 6 7 2 3" xfId="2931"/>
    <cellStyle name="Normal 5 9 2 6 7 3" xfId="2932"/>
    <cellStyle name="Normal 5 9 2 6 7 3 2" xfId="2933"/>
    <cellStyle name="Normal 5 9 2 6 7 3 2 10" xfId="2934"/>
    <cellStyle name="Normal 5 9 2 6 7 3 2 11" xfId="2935"/>
    <cellStyle name="Normal 5 9 2 6 7 3 2 12" xfId="2936"/>
    <cellStyle name="Normal 5 9 2 6 7 3 2 12 2" xfId="2937"/>
    <cellStyle name="Normal 5 9 2 6 7 3 2 12 2 2" xfId="2938"/>
    <cellStyle name="Normal 5 9 2 6 7 3 2 13" xfId="2939"/>
    <cellStyle name="Normal 5 9 2 6 7 3 2 2" xfId="2940"/>
    <cellStyle name="Normal 5 9 2 6 7 3 2 2 2" xfId="2941"/>
    <cellStyle name="Normal 5 9 2 6 7 3 2 2 2 2" xfId="2942"/>
    <cellStyle name="Normal 5 9 2 6 7 3 2 2 2 3" xfId="2943"/>
    <cellStyle name="Normal 5 9 2 6 7 3 2 2 2 3 2" xfId="2944"/>
    <cellStyle name="Normal 5 9 2 6 7 3 2 2 2 3 2 2" xfId="2945"/>
    <cellStyle name="Normal 5 9 2 6 7 3 2 2 2 3 2 2 2" xfId="2946"/>
    <cellStyle name="Normal 5 9 2 6 7 3 2 2 2 4" xfId="2947"/>
    <cellStyle name="Normal 5 9 2 6 7 3 2 3" xfId="2948"/>
    <cellStyle name="Normal 5 9 2 6 7 3 2 3 2" xfId="2949"/>
    <cellStyle name="Normal 5 9 2 6 7 3 2 3 3" xfId="2950"/>
    <cellStyle name="Normal 5 9 2 6 7 3 2 3 3 2" xfId="2951"/>
    <cellStyle name="Normal 5 9 2 6 7 3 2 3 3 2 2" xfId="2952"/>
    <cellStyle name="Normal 5 9 2 6 7 3 2 3 3 2 3" xfId="2953"/>
    <cellStyle name="Normal 5 9 2 6 7 3 2 3 3 2 4" xfId="2954"/>
    <cellStyle name="Normal 5 9 2 6 7 3 2 3 3 2 5" xfId="2955"/>
    <cellStyle name="Normal 5 9 2 6 7 3 2 3 3 3" xfId="2956"/>
    <cellStyle name="Normal 5 9 2 6 7 3 2 3 3 3 2" xfId="2957"/>
    <cellStyle name="Normal 5 9 2 6 7 3 2 3 4" xfId="2958"/>
    <cellStyle name="Normal 5 9 2 6 7 3 2 3 5" xfId="2959"/>
    <cellStyle name="Normal 5 9 2 6 7 3 2 3 5 2" xfId="2960"/>
    <cellStyle name="Normal 5 9 2 6 7 3 2 3 6" xfId="2961"/>
    <cellStyle name="Normal 5 9 2 6 7 3 2 3 7" xfId="2962"/>
    <cellStyle name="Normal 5 9 2 6 7 3 2 4" xfId="2963"/>
    <cellStyle name="Normal 5 9 2 6 7 3 2 4 2" xfId="2964"/>
    <cellStyle name="Normal 5 9 2 6 7 3 2 4 3" xfId="2965"/>
    <cellStyle name="Normal 5 9 2 6 7 3 2 5" xfId="2966"/>
    <cellStyle name="Normal 5 9 2 6 7 3 2 5 2" xfId="2967"/>
    <cellStyle name="Normal 5 9 2 6 7 3 2 5 3" xfId="2968"/>
    <cellStyle name="Normal 5 9 2 6 7 3 2 6" xfId="2969"/>
    <cellStyle name="Normal 5 9 2 6 7 3 2 7" xfId="2970"/>
    <cellStyle name="Normal 5 9 2 6 7 3 2 8" xfId="2971"/>
    <cellStyle name="Normal 5 9 2 6 7 3 2 9" xfId="2972"/>
    <cellStyle name="Normal 5 9 2 6 7 3 3" xfId="2973"/>
    <cellStyle name="Normal 5 9 2 6 7 3 4" xfId="2974"/>
    <cellStyle name="Normal 5 9 2 6 7 3 5" xfId="2975"/>
    <cellStyle name="Normal 5 9 2 6 7 3 6" xfId="2976"/>
    <cellStyle name="Normal 5 9 2 6 7 3 7" xfId="2977"/>
    <cellStyle name="Normal 5 9 2 6 7 3 8" xfId="2978"/>
    <cellStyle name="Normal 5 9 2 6 7 3 9" xfId="2979"/>
    <cellStyle name="Normal 5 9 2 6 7 3 9 2" xfId="2980"/>
    <cellStyle name="Normal 5 9 2 6 7 4" xfId="2981"/>
    <cellStyle name="Normal 5 9 2 6 7 5" xfId="2982"/>
    <cellStyle name="Normal 5 9 2 6 7 5 2" xfId="2983"/>
    <cellStyle name="Normal 5 9 2 6 7 5 3" xfId="2984"/>
    <cellStyle name="Normal 5 9 2 6 7 5 3 2" xfId="2985"/>
    <cellStyle name="Normal 5 9 2 6 8" xfId="2986"/>
    <cellStyle name="Normal 5 9 2 6 8 2" xfId="2987"/>
    <cellStyle name="Normal 5 9 2 6 9" xfId="2988"/>
    <cellStyle name="Normal 5 9 2 6 9 2" xfId="2989"/>
    <cellStyle name="Normal 5 9 2 6 9 3" xfId="2990"/>
    <cellStyle name="Normal 5 9 2 6 9 4" xfId="2991"/>
    <cellStyle name="Normal 5 9 2 6 9 5" xfId="2992"/>
    <cellStyle name="Normal 5 9 2 6 9 5 2" xfId="2993"/>
    <cellStyle name="Normal 5 9 2 6 9 5 2 2" xfId="2994"/>
    <cellStyle name="Normal 5 9 2 6 9 5 2 3" xfId="2995"/>
    <cellStyle name="Normal 5 9 2 6 9 5 2 3 2" xfId="2996"/>
    <cellStyle name="Normal 5 9 2 6 9 5 2 3 3" xfId="2997"/>
    <cellStyle name="Normal 5 9 2 6 9 5 3" xfId="2998"/>
    <cellStyle name="Normal 5 9 2 6 9 5 4" xfId="2999"/>
    <cellStyle name="Normal 5 9 2 6 9 5 5" xfId="3000"/>
    <cellStyle name="Normal 5 9 2 6 9 5 6" xfId="3001"/>
    <cellStyle name="Normal 5 9 2 6 9 5 7" xfId="3002"/>
    <cellStyle name="Normal 5 9 2 6 9 6" xfId="3003"/>
    <cellStyle name="Normal 5 9 2 6 9 7" xfId="3004"/>
    <cellStyle name="Normal 5 9 2 6 9 7 2" xfId="3005"/>
    <cellStyle name="Normal 5 9 2 6 9 7 3" xfId="3006"/>
    <cellStyle name="Normal 5 9 2 6 9 7 3 2" xfId="3007"/>
    <cellStyle name="Normal 5 9 2 6 9 7 4" xfId="3008"/>
    <cellStyle name="Normal 5 9 2 6 9 8" xfId="3009"/>
    <cellStyle name="Normal 5 9 2 7" xfId="3010"/>
    <cellStyle name="Normal 5 9 2 8" xfId="3011"/>
    <cellStyle name="Normal 5 9 2 8 2" xfId="3012"/>
    <cellStyle name="Normal 5 9 2 8 2 2" xfId="3013"/>
    <cellStyle name="Normal 5 9 2 8 3" xfId="3014"/>
    <cellStyle name="Normal 5 9 2 8 4" xfId="3015"/>
    <cellStyle name="Normal 5 9 2 8 5" xfId="3016"/>
    <cellStyle name="Normal 5 9 2 8 5 2" xfId="3017"/>
    <cellStyle name="Normal 5 9 2 8 5 2 2" xfId="3018"/>
    <cellStyle name="Normal 5 9 2 8 5 2 3" xfId="3019"/>
    <cellStyle name="Normal 5 9 2 8 6" xfId="3020"/>
    <cellStyle name="Normal 5 9 2 8 7" xfId="3021"/>
    <cellStyle name="Normal 5 9 2 9" xfId="3022"/>
    <cellStyle name="Normal 5 9 2 9 2" xfId="3023"/>
    <cellStyle name="Normal 5 9 2 9 2 2" xfId="3024"/>
    <cellStyle name="Normal 5 9 2 9 3" xfId="3025"/>
    <cellStyle name="Normal 5 9 2 9 3 2" xfId="3026"/>
    <cellStyle name="Normal 5 9 2 9 3 2 2" xfId="3027"/>
    <cellStyle name="Normal 5 9 2 9 3 2 2 2" xfId="3028"/>
    <cellStyle name="Normal 5 9 2 9 3 2 2 3" xfId="3029"/>
    <cellStyle name="Normal 5 9 2 9 3 2 2 4" xfId="3030"/>
    <cellStyle name="Normal 5 9 2 9 3 2 2 5" xfId="3031"/>
    <cellStyle name="Normal 5 9 2 9 3 2 2 5 2" xfId="3032"/>
    <cellStyle name="Normal 5 9 2 9 3 2 3" xfId="3033"/>
    <cellStyle name="Normal 5 9 2 9 3 2 4" xfId="3034"/>
    <cellStyle name="Normal 5 9 2 9 3 2 4 2" xfId="3035"/>
    <cellStyle name="Normal 5 9 2 9 3 2 5" xfId="3036"/>
    <cellStyle name="Normal 5 9 2 9 3 3" xfId="3037"/>
    <cellStyle name="Normal 5 9 2 9 3 4" xfId="3038"/>
    <cellStyle name="Normal 5 9 20" xfId="3039"/>
    <cellStyle name="Normal 5 9 3" xfId="3040"/>
    <cellStyle name="Normal 5 9 4" xfId="3041"/>
    <cellStyle name="Normal 5 9 4 10" xfId="3042"/>
    <cellStyle name="Normal 5 9 4 11" xfId="3043"/>
    <cellStyle name="Normal 5 9 4 2" xfId="3044"/>
    <cellStyle name="Normal 5 9 4 2 10" xfId="3045"/>
    <cellStyle name="Normal 5 9 4 2 11" xfId="3046"/>
    <cellStyle name="Normal 5 9 4 2 12" xfId="3047"/>
    <cellStyle name="Normal 5 9 4 2 13" xfId="3048"/>
    <cellStyle name="Normal 5 9 4 2 13 2" xfId="3049"/>
    <cellStyle name="Normal 5 9 4 2 13 3" xfId="3050"/>
    <cellStyle name="Normal 5 9 4 2 13 3 2" xfId="3051"/>
    <cellStyle name="Normal 5 9 4 2 13 3 3" xfId="3052"/>
    <cellStyle name="Normal 5 9 4 2 14" xfId="3053"/>
    <cellStyle name="Normal 5 9 4 2 15" xfId="3054"/>
    <cellStyle name="Normal 5 9 4 2 16" xfId="3055"/>
    <cellStyle name="Normal 5 9 4 2 17" xfId="3056"/>
    <cellStyle name="Normal 5 9 4 2 17 2" xfId="3057"/>
    <cellStyle name="Normal 5 9 4 2 17 3" xfId="3058"/>
    <cellStyle name="Normal 5 9 4 2 17 4" xfId="3059"/>
    <cellStyle name="Normal 5 9 4 2 18" xfId="3060"/>
    <cellStyle name="Normal 5 9 4 2 18 2" xfId="3061"/>
    <cellStyle name="Normal 5 9 4 2 18 3" xfId="3062"/>
    <cellStyle name="Normal 5 9 4 2 19" xfId="3063"/>
    <cellStyle name="Normal 5 9 4 2 19 2" xfId="3064"/>
    <cellStyle name="Normal 5 9 4 2 19 3" xfId="3065"/>
    <cellStyle name="Normal 5 9 4 2 19 3 2" xfId="3066"/>
    <cellStyle name="Normal 5 9 4 2 2" xfId="3067"/>
    <cellStyle name="Normal 5 9 4 2 20" xfId="3068"/>
    <cellStyle name="Normal 5 9 4 2 3" xfId="3069"/>
    <cellStyle name="Normal 5 9 4 2 4" xfId="3070"/>
    <cellStyle name="Normal 5 9 4 2 4 2" xfId="3071"/>
    <cellStyle name="Normal 5 9 4 2 5" xfId="3072"/>
    <cellStyle name="Normal 5 9 4 2 5 2" xfId="3073"/>
    <cellStyle name="Normal 5 9 4 2 5 3" xfId="3074"/>
    <cellStyle name="Normal 5 9 4 2 5 3 2" xfId="3075"/>
    <cellStyle name="Normal 5 9 4 2 5 3 3" xfId="3076"/>
    <cellStyle name="Normal 5 9 4 2 5 3 3 2" xfId="3077"/>
    <cellStyle name="Normal 5 9 4 2 6" xfId="3078"/>
    <cellStyle name="Normal 5 9 4 2 6 2" xfId="3079"/>
    <cellStyle name="Normal 5 9 4 2 7" xfId="3080"/>
    <cellStyle name="Normal 5 9 4 2 7 2" xfId="3081"/>
    <cellStyle name="Normal 5 9 4 2 7 3" xfId="3082"/>
    <cellStyle name="Normal 5 9 4 2 7 4" xfId="3083"/>
    <cellStyle name="Normal 5 9 4 2 7 5" xfId="3084"/>
    <cellStyle name="Normal 5 9 4 2 7 6" xfId="3085"/>
    <cellStyle name="Normal 5 9 4 2 8" xfId="3086"/>
    <cellStyle name="Normal 5 9 4 2 8 2" xfId="3087"/>
    <cellStyle name="Normal 5 9 4 2 8 2 2" xfId="3088"/>
    <cellStyle name="Normal 5 9 4 2 8 3" xfId="3089"/>
    <cellStyle name="Normal 5 9 4 2 8 4" xfId="3090"/>
    <cellStyle name="Normal 5 9 4 2 8 5" xfId="3091"/>
    <cellStyle name="Normal 5 9 4 2 8 6" xfId="3092"/>
    <cellStyle name="Normal 5 9 4 2 9" xfId="3093"/>
    <cellStyle name="Normal 5 9 4 2 9 10" xfId="3094"/>
    <cellStyle name="Normal 5 9 4 2 9 11" xfId="3095"/>
    <cellStyle name="Normal 5 9 4 2 9 11 2" xfId="3096"/>
    <cellStyle name="Normal 5 9 4 2 9 12" xfId="3097"/>
    <cellStyle name="Normal 5 9 4 2 9 13" xfId="3098"/>
    <cellStyle name="Normal 5 9 4 2 9 14" xfId="3099"/>
    <cellStyle name="Normal 5 9 4 2 9 14 2" xfId="3100"/>
    <cellStyle name="Normal 5 9 4 2 9 14 2 2" xfId="3101"/>
    <cellStyle name="Normal 5 9 4 2 9 14 2 3" xfId="3102"/>
    <cellStyle name="Normal 5 9 4 2 9 14 2 4" xfId="3103"/>
    <cellStyle name="Normal 5 9 4 2 9 14 3" xfId="3104"/>
    <cellStyle name="Normal 5 9 4 2 9 14 3 2" xfId="3105"/>
    <cellStyle name="Normal 5 9 4 2 9 15" xfId="3106"/>
    <cellStyle name="Normal 5 9 4 2 9 16" xfId="3107"/>
    <cellStyle name="Normal 5 9 4 2 9 17" xfId="3108"/>
    <cellStyle name="Normal 5 9 4 2 9 18" xfId="3109"/>
    <cellStyle name="Normal 5 9 4 2 9 19" xfId="3110"/>
    <cellStyle name="Normal 5 9 4 2 9 2" xfId="3111"/>
    <cellStyle name="Normal 5 9 4 2 9 20" xfId="3112"/>
    <cellStyle name="Normal 5 9 4 2 9 20 2" xfId="3113"/>
    <cellStyle name="Normal 5 9 4 2 9 21" xfId="3114"/>
    <cellStyle name="Normal 5 9 4 2 9 22" xfId="3115"/>
    <cellStyle name="Normal 5 9 4 2 9 23" xfId="3116"/>
    <cellStyle name="Normal 5 9 4 2 9 23 2" xfId="3117"/>
    <cellStyle name="Normal 5 9 4 2 9 23 2 2" xfId="3118"/>
    <cellStyle name="Normal 5 9 4 2 9 24" xfId="3119"/>
    <cellStyle name="Normal 5 9 4 2 9 25" xfId="3120"/>
    <cellStyle name="Normal 5 9 4 2 9 3" xfId="3121"/>
    <cellStyle name="Normal 5 9 4 2 9 4" xfId="3122"/>
    <cellStyle name="Normal 5 9 4 2 9 4 2" xfId="3123"/>
    <cellStyle name="Normal 5 9 4 2 9 4 2 2" xfId="3124"/>
    <cellStyle name="Normal 5 9 4 2 9 4 2 3" xfId="3125"/>
    <cellStyle name="Normal 5 9 4 2 9 4 2 4" xfId="3126"/>
    <cellStyle name="Normal 5 9 4 2 9 4 2 5" xfId="3127"/>
    <cellStyle name="Normal 5 9 4 2 9 5" xfId="3128"/>
    <cellStyle name="Normal 5 9 4 2 9 6" xfId="3129"/>
    <cellStyle name="Normal 5 9 4 2 9 7" xfId="3130"/>
    <cellStyle name="Normal 5 9 4 2 9 7 2" xfId="3131"/>
    <cellStyle name="Normal 5 9 4 2 9 7 2 2" xfId="3132"/>
    <cellStyle name="Normal 5 9 4 2 9 7 2 3" xfId="3133"/>
    <cellStyle name="Normal 5 9 4 2 9 7 2 4" xfId="3134"/>
    <cellStyle name="Normal 5 9 4 2 9 7 2 5" xfId="3135"/>
    <cellStyle name="Normal 5 9 4 2 9 7 2 5 2" xfId="3136"/>
    <cellStyle name="Normal 5 9 4 2 9 7 2 5 2 2" xfId="3137"/>
    <cellStyle name="Normal 5 9 4 2 9 7 2 5 2 2 2" xfId="3138"/>
    <cellStyle name="Normal 5 9 4 2 9 7 2 6" xfId="3139"/>
    <cellStyle name="Normal 5 9 4 2 9 8" xfId="3140"/>
    <cellStyle name="Normal 5 9 4 2 9 8 2" xfId="3141"/>
    <cellStyle name="Normal 5 9 4 2 9 8 3" xfId="3142"/>
    <cellStyle name="Normal 5 9 4 2 9 8 3 2" xfId="3143"/>
    <cellStyle name="Normal 5 9 4 2 9 8 4" xfId="3144"/>
    <cellStyle name="Normal 5 9 4 2 9 9" xfId="3145"/>
    <cellStyle name="Normal 5 9 4 2 9 9 2" xfId="3146"/>
    <cellStyle name="Normal 5 9 4 2 9 9 3" xfId="3147"/>
    <cellStyle name="Normal 5 9 4 2 9 9 4" xfId="3148"/>
    <cellStyle name="Normal 5 9 4 2 9 9 5" xfId="3149"/>
    <cellStyle name="Normal 5 9 4 2 9 9 6" xfId="3150"/>
    <cellStyle name="Normal 5 9 4 2 9 9 7" xfId="3151"/>
    <cellStyle name="Normal 5 9 4 3" xfId="3152"/>
    <cellStyle name="Normal 5 9 4 3 2" xfId="3153"/>
    <cellStyle name="Normal 5 9 4 3 2 2" xfId="3154"/>
    <cellStyle name="Normal 5 9 4 3 2 3" xfId="3155"/>
    <cellStyle name="Normal 5 9 4 3 3" xfId="3156"/>
    <cellStyle name="Normal 5 9 4 3 3 2" xfId="3157"/>
    <cellStyle name="Normal 5 9 4 3 3 2 2" xfId="3158"/>
    <cellStyle name="Normal 5 9 4 3 3 2 2 2" xfId="3159"/>
    <cellStyle name="Normal 5 9 4 3 3 2 2 3" xfId="3160"/>
    <cellStyle name="Normal 5 9 4 3 3 2 2 3 2" xfId="3161"/>
    <cellStyle name="Normal 5 9 4 3 3 2 2 3 2 2" xfId="3162"/>
    <cellStyle name="Normal 5 9 4 3 3 2 2 3 2 3" xfId="3163"/>
    <cellStyle name="Normal 5 9 4 3 3 2 2 4" xfId="3164"/>
    <cellStyle name="Normal 5 9 4 3 3 3" xfId="3165"/>
    <cellStyle name="Normal 5 9 4 3 4" xfId="3166"/>
    <cellStyle name="Normal 5 9 4 3 5" xfId="3167"/>
    <cellStyle name="Normal 5 9 4 3 6" xfId="3168"/>
    <cellStyle name="Normal 5 9 4 3 7" xfId="3169"/>
    <cellStyle name="Normal 5 9 4 3 8" xfId="3170"/>
    <cellStyle name="Normal 5 9 4 4" xfId="3171"/>
    <cellStyle name="Normal 5 9 4 4 2" xfId="3172"/>
    <cellStyle name="Normal 5 9 4 4 2 2" xfId="3173"/>
    <cellStyle name="Normal 5 9 4 4 2 3" xfId="3174"/>
    <cellStyle name="Normal 5 9 4 4 3" xfId="3175"/>
    <cellStyle name="Normal 5 9 4 5" xfId="3176"/>
    <cellStyle name="Normal 5 9 4 5 10" xfId="3177"/>
    <cellStyle name="Normal 5 9 4 5 11" xfId="3178"/>
    <cellStyle name="Normal 5 9 4 5 12" xfId="3179"/>
    <cellStyle name="Normal 5 9 4 5 2" xfId="3180"/>
    <cellStyle name="Normal 5 9 4 5 3" xfId="3181"/>
    <cellStyle name="Normal 5 9 4 5 4" xfId="3182"/>
    <cellStyle name="Normal 5 9 4 5 5" xfId="3183"/>
    <cellStyle name="Normal 5 9 4 5 6" xfId="3184"/>
    <cellStyle name="Normal 5 9 4 5 7" xfId="3185"/>
    <cellStyle name="Normal 5 9 4 5 8" xfId="3186"/>
    <cellStyle name="Normal 5 9 4 5 9" xfId="3187"/>
    <cellStyle name="Normal 5 9 4 6" xfId="3188"/>
    <cellStyle name="Normal 5 9 4 6 2" xfId="3189"/>
    <cellStyle name="Normal 5 9 4 6 2 2" xfId="3190"/>
    <cellStyle name="Normal 5 9 4 6 3" xfId="3191"/>
    <cellStyle name="Normal 5 9 4 7" xfId="3192"/>
    <cellStyle name="Normal 5 9 4 8" xfId="3193"/>
    <cellStyle name="Normal 5 9 4 9" xfId="3194"/>
    <cellStyle name="Normal 5 9 5" xfId="3195"/>
    <cellStyle name="Normal 5 9 5 10" xfId="3196"/>
    <cellStyle name="Normal 5 9 5 11" xfId="3197"/>
    <cellStyle name="Normal 5 9 5 12" xfId="3198"/>
    <cellStyle name="Normal 5 9 5 2" xfId="3199"/>
    <cellStyle name="Normal 5 9 5 2 2" xfId="3200"/>
    <cellStyle name="Normal 5 9 5 3" xfId="3201"/>
    <cellStyle name="Normal 5 9 5 4" xfId="3202"/>
    <cellStyle name="Normal 5 9 5 4 10" xfId="3203"/>
    <cellStyle name="Normal 5 9 5 4 11" xfId="3204"/>
    <cellStyle name="Normal 5 9 5 4 12" xfId="3205"/>
    <cellStyle name="Normal 5 9 5 4 13" xfId="3206"/>
    <cellStyle name="Normal 5 9 5 4 14" xfId="3207"/>
    <cellStyle name="Normal 5 9 5 4 15" xfId="3208"/>
    <cellStyle name="Normal 5 9 5 4 16" xfId="3209"/>
    <cellStyle name="Normal 5 9 5 4 17" xfId="3210"/>
    <cellStyle name="Normal 5 9 5 4 2" xfId="3211"/>
    <cellStyle name="Normal 5 9 5 4 3" xfId="3212"/>
    <cellStyle name="Normal 5 9 5 4 4" xfId="3213"/>
    <cellStyle name="Normal 5 9 5 4 5" xfId="3214"/>
    <cellStyle name="Normal 5 9 5 4 6" xfId="3215"/>
    <cellStyle name="Normal 5 9 5 4 7" xfId="3216"/>
    <cellStyle name="Normal 5 9 5 4 8" xfId="3217"/>
    <cellStyle name="Normal 5 9 5 4 9" xfId="3218"/>
    <cellStyle name="Normal 5 9 5 5" xfId="3219"/>
    <cellStyle name="Normal 5 9 5 5 2" xfId="3220"/>
    <cellStyle name="Normal 5 9 5 6" xfId="3221"/>
    <cellStyle name="Normal 5 9 5 6 2" xfId="3222"/>
    <cellStyle name="Normal 5 9 5 6 3" xfId="3223"/>
    <cellStyle name="Normal 5 9 5 7" xfId="3224"/>
    <cellStyle name="Normal 5 9 5 8" xfId="3225"/>
    <cellStyle name="Normal 5 9 5 9" xfId="3226"/>
    <cellStyle name="Normal 5 9 5 9 2" xfId="3227"/>
    <cellStyle name="Normal 5 9 5 9 3" xfId="3228"/>
    <cellStyle name="Normal 5 9 5 9 4" xfId="3229"/>
    <cellStyle name="Normal 5 9 5 9 5" xfId="3230"/>
    <cellStyle name="Normal 5 9 6" xfId="3231"/>
    <cellStyle name="Normal 5 9 6 10" xfId="3232"/>
    <cellStyle name="Normal 5 9 6 10 2" xfId="3233"/>
    <cellStyle name="Normal 5 9 6 11" xfId="3234"/>
    <cellStyle name="Normal 5 9 6 11 2" xfId="3235"/>
    <cellStyle name="Normal 5 9 6 12" xfId="3236"/>
    <cellStyle name="Normal 5 9 6 12 10" xfId="3237"/>
    <cellStyle name="Normal 5 9 6 12 11" xfId="3238"/>
    <cellStyle name="Normal 5 9 6 12 12" xfId="3239"/>
    <cellStyle name="Normal 5 9 6 12 2" xfId="3240"/>
    <cellStyle name="Normal 5 9 6 12 3" xfId="3241"/>
    <cellStyle name="Normal 5 9 6 12 4" xfId="3242"/>
    <cellStyle name="Normal 5 9 6 12 5" xfId="3243"/>
    <cellStyle name="Normal 5 9 6 12 5 2" xfId="3244"/>
    <cellStyle name="Normal 5 9 6 12 5 2 2" xfId="3245"/>
    <cellStyle name="Normal 5 9 6 12 5 2 3" xfId="3246"/>
    <cellStyle name="Normal 5 9 6 12 6" xfId="3247"/>
    <cellStyle name="Normal 5 9 6 12 6 2" xfId="3248"/>
    <cellStyle name="Normal 5 9 6 12 6 2 2" xfId="3249"/>
    <cellStyle name="Normal 5 9 6 12 6 2 3" xfId="3250"/>
    <cellStyle name="Normal 5 9 6 12 7" xfId="3251"/>
    <cellStyle name="Normal 5 9 6 12 8" xfId="3252"/>
    <cellStyle name="Normal 5 9 6 12 8 2" xfId="3253"/>
    <cellStyle name="Normal 5 9 6 12 8 2 2" xfId="3254"/>
    <cellStyle name="Normal 5 9 6 12 9" xfId="3255"/>
    <cellStyle name="Normal 5 9 6 13" xfId="3256"/>
    <cellStyle name="Normal 5 9 6 14" xfId="3257"/>
    <cellStyle name="Normal 5 9 6 15" xfId="3258"/>
    <cellStyle name="Normal 5 9 6 16" xfId="3259"/>
    <cellStyle name="Normal 5 9 6 17" xfId="3260"/>
    <cellStyle name="Normal 5 9 6 2" xfId="3261"/>
    <cellStyle name="Normal 5 9 6 3" xfId="3262"/>
    <cellStyle name="Normal 5 9 6 4" xfId="3263"/>
    <cellStyle name="Normal 5 9 6 4 2" xfId="3264"/>
    <cellStyle name="Normal 5 9 6 4 2 2" xfId="3265"/>
    <cellStyle name="Normal 5 9 6 4 3" xfId="3266"/>
    <cellStyle name="Normal 5 9 6 4 3 10" xfId="3267"/>
    <cellStyle name="Normal 5 9 6 4 3 2" xfId="3268"/>
    <cellStyle name="Normal 5 9 6 4 3 3" xfId="3269"/>
    <cellStyle name="Normal 5 9 6 4 3 3 2" xfId="3270"/>
    <cellStyle name="Normal 5 9 6 4 3 3 2 2" xfId="3271"/>
    <cellStyle name="Normal 5 9 6 4 3 3 2 3" xfId="3272"/>
    <cellStyle name="Normal 5 9 6 4 3 3 2 3 2" xfId="3273"/>
    <cellStyle name="Normal 5 9 6 4 3 3 2 3 2 2" xfId="3274"/>
    <cellStyle name="Normal 5 9 6 4 3 4" xfId="3275"/>
    <cellStyle name="Normal 5 9 6 4 3 5" xfId="3276"/>
    <cellStyle name="Normal 5 9 6 4 3 6" xfId="3277"/>
    <cellStyle name="Normal 5 9 6 4 3 7" xfId="3278"/>
    <cellStyle name="Normal 5 9 6 4 3 8" xfId="3279"/>
    <cellStyle name="Normal 5 9 6 4 3 9" xfId="3280"/>
    <cellStyle name="Normal 5 9 6 4 4" xfId="3281"/>
    <cellStyle name="Normal 5 9 6 4 4 2" xfId="3282"/>
    <cellStyle name="Normal 5 9 6 4 4 3" xfId="3283"/>
    <cellStyle name="Normal 5 9 6 4 4 3 2" xfId="3284"/>
    <cellStyle name="Normal 5 9 6 5" xfId="3285"/>
    <cellStyle name="Normal 5 9 6 6" xfId="3286"/>
    <cellStyle name="Normal 5 9 6 6 2" xfId="3287"/>
    <cellStyle name="Normal 5 9 6 6 2 2" xfId="3288"/>
    <cellStyle name="Normal 5 9 6 6 2 3" xfId="3289"/>
    <cellStyle name="Normal 5 9 6 6 2 4" xfId="3290"/>
    <cellStyle name="Normal 5 9 6 6 2 4 2" xfId="3291"/>
    <cellStyle name="Normal 5 9 6 6 2 4 2 2" xfId="3292"/>
    <cellStyle name="Normal 5 9 6 6 2 4 2 3" xfId="3293"/>
    <cellStyle name="Normal 5 9 6 6 2 5" xfId="3294"/>
    <cellStyle name="Normal 5 9 6 6 2 6" xfId="3295"/>
    <cellStyle name="Normal 5 9 6 7" xfId="3296"/>
    <cellStyle name="Normal 5 9 6 7 10" xfId="3297"/>
    <cellStyle name="Normal 5 9 6 7 11" xfId="3298"/>
    <cellStyle name="Normal 5 9 6 7 12" xfId="3299"/>
    <cellStyle name="Normal 5 9 6 7 2" xfId="3300"/>
    <cellStyle name="Normal 5 9 6 7 3" xfId="3301"/>
    <cellStyle name="Normal 5 9 6 7 3 2" xfId="3302"/>
    <cellStyle name="Normal 5 9 6 7 3 3" xfId="3303"/>
    <cellStyle name="Normal 5 9 6 7 4" xfId="3304"/>
    <cellStyle name="Normal 5 9 6 7 4 2" xfId="3305"/>
    <cellStyle name="Normal 5 9 6 7 4 3" xfId="3306"/>
    <cellStyle name="Normal 5 9 6 7 5" xfId="3307"/>
    <cellStyle name="Normal 5 9 6 7 6" xfId="3308"/>
    <cellStyle name="Normal 5 9 6 7 7" xfId="3309"/>
    <cellStyle name="Normal 5 9 6 7 8" xfId="3310"/>
    <cellStyle name="Normal 5 9 6 7 9" xfId="3311"/>
    <cellStyle name="Normal 5 9 6 8" xfId="3312"/>
    <cellStyle name="Normal 5 9 6 8 2" xfId="3313"/>
    <cellStyle name="Normal 5 9 6 9" xfId="3314"/>
    <cellStyle name="Normal 5 9 6 9 2" xfId="3315"/>
    <cellStyle name="Normal 5 9 6 9 2 2" xfId="3316"/>
    <cellStyle name="Normal 5 9 6 9 2 2 2" xfId="3317"/>
    <cellStyle name="Normal 5 9 6 9 3" xfId="3318"/>
    <cellStyle name="Normal 5 9 7" xfId="3319"/>
    <cellStyle name="Normal 5 9 7 10" xfId="3320"/>
    <cellStyle name="Normal 5 9 7 2" xfId="3321"/>
    <cellStyle name="Normal 5 9 7 3" xfId="3322"/>
    <cellStyle name="Normal 5 9 7 3 2" xfId="3323"/>
    <cellStyle name="Normal 5 9 7 3 2 2" xfId="3324"/>
    <cellStyle name="Normal 5 9 7 3 2 3" xfId="3325"/>
    <cellStyle name="Normal 5 9 7 3 2 4" xfId="3326"/>
    <cellStyle name="Normal 5 9 7 4" xfId="3327"/>
    <cellStyle name="Normal 5 9 7 4 2" xfId="3328"/>
    <cellStyle name="Normal 5 9 7 5" xfId="3329"/>
    <cellStyle name="Normal 5 9 7 5 2" xfId="3330"/>
    <cellStyle name="Normal 5 9 7 5 3" xfId="3331"/>
    <cellStyle name="Normal 5 9 7 5 4" xfId="3332"/>
    <cellStyle name="Normal 5 9 7 5 5" xfId="3333"/>
    <cellStyle name="Normal 5 9 7 5 6" xfId="3334"/>
    <cellStyle name="Normal 5 9 7 5 6 2" xfId="3335"/>
    <cellStyle name="Normal 5 9 7 5 7" xfId="3336"/>
    <cellStyle name="Normal 5 9 7 5 8" xfId="3337"/>
    <cellStyle name="Normal 5 9 7 6" xfId="3338"/>
    <cellStyle name="Normal 5 9 7 7" xfId="3339"/>
    <cellStyle name="Normal 5 9 7 8" xfId="3340"/>
    <cellStyle name="Normal 5 9 7 8 2" xfId="3341"/>
    <cellStyle name="Normal 5 9 7 8 3" xfId="3342"/>
    <cellStyle name="Normal 5 9 7 9" xfId="3343"/>
    <cellStyle name="Normal 5 9 8" xfId="3344"/>
    <cellStyle name="Normal 5 9 8 10" xfId="3345"/>
    <cellStyle name="Normal 5 9 8 10 2" xfId="3346"/>
    <cellStyle name="Normal 5 9 8 10 2 2" xfId="3347"/>
    <cellStyle name="Normal 5 9 8 10 2 3" xfId="3348"/>
    <cellStyle name="Normal 5 9 8 10 2 4" xfId="3349"/>
    <cellStyle name="Normal 5 9 8 10 2 5" xfId="3350"/>
    <cellStyle name="Normal 5 9 8 10 2 6" xfId="3351"/>
    <cellStyle name="Normal 5 9 8 10 2 7" xfId="3352"/>
    <cellStyle name="Normal 5 9 8 10 2 8" xfId="3353"/>
    <cellStyle name="Normal 5 9 8 10 3" xfId="3354"/>
    <cellStyle name="Normal 5 9 8 10 4" xfId="3355"/>
    <cellStyle name="Normal 5 9 8 11" xfId="3356"/>
    <cellStyle name="Normal 5 9 8 12" xfId="3357"/>
    <cellStyle name="Normal 5 9 8 13" xfId="3358"/>
    <cellStyle name="Normal 5 9 8 2" xfId="3359"/>
    <cellStyle name="Normal 5 9 8 3" xfId="3360"/>
    <cellStyle name="Normal 5 9 8 3 2" xfId="3361"/>
    <cellStyle name="Normal 5 9 8 3 2 2" xfId="3362"/>
    <cellStyle name="Normal 5 9 8 3 3" xfId="3363"/>
    <cellStyle name="Normal 5 9 8 3 3 10" xfId="3364"/>
    <cellStyle name="Normal 5 9 8 3 3 10 2" xfId="3365"/>
    <cellStyle name="Normal 5 9 8 3 3 10 3" xfId="3366"/>
    <cellStyle name="Normal 5 9 8 3 3 10 3 2" xfId="3367"/>
    <cellStyle name="Normal 5 9 8 3 3 11" xfId="3368"/>
    <cellStyle name="Normal 5 9 8 3 3 12" xfId="3369"/>
    <cellStyle name="Normal 5 9 8 3 3 13" xfId="3370"/>
    <cellStyle name="Normal 5 9 8 3 3 14" xfId="3371"/>
    <cellStyle name="Normal 5 9 8 3 3 15" xfId="3372"/>
    <cellStyle name="Normal 5 9 8 3 3 15 2" xfId="3373"/>
    <cellStyle name="Normal 5 9 8 3 3 15 2 2" xfId="3374"/>
    <cellStyle name="Normal 5 9 8 3 3 16" xfId="3375"/>
    <cellStyle name="Normal 5 9 8 3 3 2" xfId="3376"/>
    <cellStyle name="Normal 5 9 8 3 3 2 10" xfId="3377"/>
    <cellStyle name="Normal 5 9 8 3 3 2 11" xfId="3378"/>
    <cellStyle name="Normal 5 9 8 3 3 2 12" xfId="5"/>
    <cellStyle name="Normal 5 9 8 3 3 2 2" xfId="3379"/>
    <cellStyle name="Normal 5 9 8 3 3 2 2 2" xfId="3380"/>
    <cellStyle name="Normal 5 9 8 3 3 2 2 2 2" xfId="3381"/>
    <cellStyle name="Normal 5 9 8 3 3 2 2 2 2 2" xfId="3382"/>
    <cellStyle name="Normal 5 9 8 3 3 2 2 2 3" xfId="3383"/>
    <cellStyle name="Normal 5 9 8 3 3 2 2 2 3 2" xfId="3384"/>
    <cellStyle name="Normal 5 9 8 3 3 2 2 2 3 2 2" xfId="3385"/>
    <cellStyle name="Normal 5 9 8 3 3 2 2 2 3 2 2 2" xfId="3386"/>
    <cellStyle name="Normal 5 9 8 3 3 2 3" xfId="3387"/>
    <cellStyle name="Normal 5 9 8 3 3 2 3 2" xfId="3388"/>
    <cellStyle name="Normal 5 9 8 3 3 2 3 3" xfId="3389"/>
    <cellStyle name="Normal 5 9 8 3 3 2 3 3 2" xfId="3390"/>
    <cellStyle name="Normal 5 9 8 3 3 2 3 3 3" xfId="3391"/>
    <cellStyle name="Normal 5 9 8 3 3 2 3 4" xfId="3392"/>
    <cellStyle name="Normal 5 9 8 3 3 2 4" xfId="3393"/>
    <cellStyle name="Normal 5 9 8 3 3 2 5" xfId="3394"/>
    <cellStyle name="Normal 5 9 8 3 3 2 5 2" xfId="3395"/>
    <cellStyle name="Normal 5 9 8 3 3 2 6" xfId="3396"/>
    <cellStyle name="Normal 5 9 8 3 3 2 7" xfId="3397"/>
    <cellStyle name="Normal 5 9 8 3 3 2 8" xfId="3398"/>
    <cellStyle name="Normal 5 9 8 3 3 2 9" xfId="3399"/>
    <cellStyle name="Normal 5 9 8 3 3 3" xfId="3400"/>
    <cellStyle name="Normal 5 9 8 3 3 4" xfId="3401"/>
    <cellStyle name="Normal 5 9 8 3 3 5" xfId="3402"/>
    <cellStyle name="Normal 5 9 8 3 3 5 2" xfId="3403"/>
    <cellStyle name="Normal 5 9 8 3 3 5 2 2" xfId="3404"/>
    <cellStyle name="Normal 5 9 8 3 3 5 2 2 2" xfId="3405"/>
    <cellStyle name="Normal 5 9 8 3 3 5 2 2 3" xfId="3406"/>
    <cellStyle name="Normal 5 9 8 3 3 5 2 2 4" xfId="3407"/>
    <cellStyle name="Normal 5 9 8 3 3 5 2 2 5" xfId="3408"/>
    <cellStyle name="Normal 5 9 8 3 3 5 3" xfId="3409"/>
    <cellStyle name="Normal 5 9 8 3 3 5 4" xfId="3410"/>
    <cellStyle name="Normal 5 9 8 3 3 5 4 2" xfId="3411"/>
    <cellStyle name="Normal 5 9 8 3 3 5 4 3" xfId="3412"/>
    <cellStyle name="Normal 5 9 8 3 3 5 5" xfId="3413"/>
    <cellStyle name="Normal 5 9 8 3 3 5 5 2" xfId="3414"/>
    <cellStyle name="Normal 5 9 8 3 3 5 6" xfId="3415"/>
    <cellStyle name="Normal 5 9 8 3 3 5 7" xfId="3416"/>
    <cellStyle name="Normal 5 9 8 3 3 6" xfId="3417"/>
    <cellStyle name="Normal 5 9 8 3 3 6 2" xfId="3418"/>
    <cellStyle name="Normal 5 9 8 3 3 7" xfId="3419"/>
    <cellStyle name="Normal 5 9 8 3 3 8" xfId="3420"/>
    <cellStyle name="Normal 5 9 8 3 3 9" xfId="3421"/>
    <cellStyle name="Normal 5 9 8 3 4" xfId="3422"/>
    <cellStyle name="Normal 5 9 8 3 5" xfId="3423"/>
    <cellStyle name="Normal 5 9 8 4" xfId="3424"/>
    <cellStyle name="Normal 5 9 8 4 2" xfId="3425"/>
    <cellStyle name="Normal 5 9 8 5" xfId="3426"/>
    <cellStyle name="Normal 5 9 8 5 2" xfId="3427"/>
    <cellStyle name="Normal 5 9 8 6" xfId="3428"/>
    <cellStyle name="Normal 5 9 8 6 2" xfId="3429"/>
    <cellStyle name="Normal 5 9 8 6 2 2" xfId="3430"/>
    <cellStyle name="Normal 5 9 8 6 2 2 2" xfId="3431"/>
    <cellStyle name="Normal 5 9 8 6 2 2 3" xfId="3432"/>
    <cellStyle name="Normal 5 9 8 6 2 2 3 2" xfId="3433"/>
    <cellStyle name="Normal 5 9 8 6 2 2 3 2 2" xfId="3434"/>
    <cellStyle name="Normal 5 9 8 6 2 2 3 2 3" xfId="3435"/>
    <cellStyle name="Normal 5 9 8 6 2 2 4" xfId="3436"/>
    <cellStyle name="Normal 5 9 8 6 2 3" xfId="3437"/>
    <cellStyle name="Normal 5 9 8 6 2 4" xfId="3438"/>
    <cellStyle name="Normal 5 9 8 6 2 5" xfId="3439"/>
    <cellStyle name="Normal 5 9 8 6 3" xfId="3440"/>
    <cellStyle name="Normal 5 9 8 7" xfId="3441"/>
    <cellStyle name="Normal 5 9 8 7 10" xfId="3442"/>
    <cellStyle name="Normal 5 9 8 7 11" xfId="3443"/>
    <cellStyle name="Normal 5 9 8 7 12" xfId="3444"/>
    <cellStyle name="Normal 5 9 8 7 13" xfId="3445"/>
    <cellStyle name="Normal 5 9 8 7 2" xfId="3446"/>
    <cellStyle name="Normal 5 9 8 7 3" xfId="3447"/>
    <cellStyle name="Normal 5 9 8 7 4" xfId="3448"/>
    <cellStyle name="Normal 5 9 8 7 4 2" xfId="3449"/>
    <cellStyle name="Normal 5 9 8 7 4 2 2" xfId="3450"/>
    <cellStyle name="Normal 5 9 8 7 4 3" xfId="3451"/>
    <cellStyle name="Normal 5 9 8 7 4 4" xfId="3452"/>
    <cellStyle name="Normal 5 9 8 7 4 5" xfId="3453"/>
    <cellStyle name="Normal 5 9 8 7 4 5 2" xfId="3454"/>
    <cellStyle name="Normal 5 9 8 7 4 5 2 2" xfId="3455"/>
    <cellStyle name="Normal 5 9 8 7 4 5 2 3" xfId="3456"/>
    <cellStyle name="Normal 5 9 8 7 4 6" xfId="3457"/>
    <cellStyle name="Normal 5 9 8 7 4 7" xfId="3458"/>
    <cellStyle name="Normal 5 9 8 7 4 8" xfId="3459"/>
    <cellStyle name="Normal 5 9 8 7 5" xfId="3460"/>
    <cellStyle name="Normal 5 9 8 7 5 2" xfId="3461"/>
    <cellStyle name="Normal 5 9 8 7 5 3" xfId="3462"/>
    <cellStyle name="Normal 5 9 8 7 6" xfId="3463"/>
    <cellStyle name="Normal 5 9 8 7 7" xfId="3464"/>
    <cellStyle name="Normal 5 9 8 7 8" xfId="3465"/>
    <cellStyle name="Normal 5 9 8 7 9" xfId="3466"/>
    <cellStyle name="Normal 5 9 8 8" xfId="3467"/>
    <cellStyle name="Normal 5 9 8 8 2" xfId="3468"/>
    <cellStyle name="Normal 5 9 8 8 2 2" xfId="3469"/>
    <cellStyle name="Normal 5 9 8 8 3" xfId="3470"/>
    <cellStyle name="Normal 5 9 8 8 4" xfId="3471"/>
    <cellStyle name="Normal 5 9 8 8 5" xfId="3472"/>
    <cellStyle name="Normal 5 9 8 9" xfId="3473"/>
    <cellStyle name="Normal 5 9 8 9 2" xfId="3474"/>
    <cellStyle name="Normal 5 9 8 9 3" xfId="3475"/>
    <cellStyle name="Normal 5 9 9" xfId="3476"/>
    <cellStyle name="Normal 5 9 9 10" xfId="3477"/>
    <cellStyle name="Normal 5 9 9 11" xfId="3478"/>
    <cellStyle name="Normal 5 9 9 12" xfId="3479"/>
    <cellStyle name="Normal 5 9 9 13" xfId="3480"/>
    <cellStyle name="Normal 5 9 9 14" xfId="3481"/>
    <cellStyle name="Normal 5 9 9 15" xfId="3482"/>
    <cellStyle name="Normal 5 9 9 16" xfId="3483"/>
    <cellStyle name="Normal 5 9 9 17" xfId="3484"/>
    <cellStyle name="Normal 5 9 9 18" xfId="3485"/>
    <cellStyle name="Normal 5 9 9 19" xfId="3486"/>
    <cellStyle name="Normal 5 9 9 19 2" xfId="3487"/>
    <cellStyle name="Normal 5 9 9 2" xfId="3488"/>
    <cellStyle name="Normal 5 9 9 2 2" xfId="3489"/>
    <cellStyle name="Normal 5 9 9 2 2 2" xfId="3490"/>
    <cellStyle name="Normal 5 9 9 2 2 3" xfId="3491"/>
    <cellStyle name="Normal 5 9 9 2 2 4" xfId="3492"/>
    <cellStyle name="Normal 5 9 9 2 2 5" xfId="3493"/>
    <cellStyle name="Normal 5 9 9 2 2 6" xfId="3494"/>
    <cellStyle name="Normal 5 9 9 2 3" xfId="3495"/>
    <cellStyle name="Normal 5 9 9 2 4" xfId="3496"/>
    <cellStyle name="Normal 5 9 9 2 5" xfId="3497"/>
    <cellStyle name="Normal 5 9 9 2 6" xfId="3498"/>
    <cellStyle name="Normal 5 9 9 2 7" xfId="3499"/>
    <cellStyle name="Normal 5 9 9 20" xfId="3500"/>
    <cellStyle name="Normal 5 9 9 3" xfId="3501"/>
    <cellStyle name="Normal 5 9 9 4" xfId="3502"/>
    <cellStyle name="Normal 5 9 9 4 2" xfId="3503"/>
    <cellStyle name="Normal 5 9 9 4 3" xfId="3504"/>
    <cellStyle name="Normal 5 9 9 4 4" xfId="3505"/>
    <cellStyle name="Normal 5 9 9 4 4 2" xfId="3506"/>
    <cellStyle name="Normal 5 9 9 4 4 3" xfId="3507"/>
    <cellStyle name="Normal 5 9 9 4 4 4" xfId="3508"/>
    <cellStyle name="Normal 5 9 9 4 5" xfId="3509"/>
    <cellStyle name="Normal 5 9 9 4 6" xfId="3510"/>
    <cellStyle name="Normal 5 9 9 4 7" xfId="3511"/>
    <cellStyle name="Normal 5 9 9 4 8" xfId="3512"/>
    <cellStyle name="Normal 5 9 9 4 9" xfId="3513"/>
    <cellStyle name="Normal 5 9 9 5" xfId="3514"/>
    <cellStyle name="Normal 5 9 9 5 2" xfId="3515"/>
    <cellStyle name="Normal 5 9 9 5 2 2" xfId="3516"/>
    <cellStyle name="Normal 5 9 9 5 2 3" xfId="3517"/>
    <cellStyle name="Normal 5 9 9 5 2 4" xfId="3518"/>
    <cellStyle name="Normal 5 9 9 5 2 5" xfId="3519"/>
    <cellStyle name="Normal 5 9 9 5 2 6" xfId="3520"/>
    <cellStyle name="Normal 5 9 9 5 3" xfId="3521"/>
    <cellStyle name="Normal 5 9 9 5 3 2" xfId="3522"/>
    <cellStyle name="Normal 5 9 9 5 3 2 2" xfId="3523"/>
    <cellStyle name="Normal 5 9 9 5 3 3" xfId="3524"/>
    <cellStyle name="Normal 5 9 9 5 4" xfId="3525"/>
    <cellStyle name="Normal 5 9 9 6" xfId="3526"/>
    <cellStyle name="Normal 5 9 9 6 2" xfId="3527"/>
    <cellStyle name="Normal 5 9 9 6 3" xfId="3528"/>
    <cellStyle name="Normal 5 9 9 6 4" xfId="3529"/>
    <cellStyle name="Normal 5 9 9 6 4 2" xfId="3530"/>
    <cellStyle name="Normal 5 9 9 6 4 3" xfId="3531"/>
    <cellStyle name="Normal 5 9 9 6 5" xfId="3532"/>
    <cellStyle name="Normal 5 9 9 6 6" xfId="3533"/>
    <cellStyle name="Normal 5 9 9 7" xfId="3534"/>
    <cellStyle name="Normal 5 9 9 7 2" xfId="3535"/>
    <cellStyle name="Normal 5 9 9 8" xfId="3536"/>
    <cellStyle name="Normal 5 9 9 8 2" xfId="3537"/>
    <cellStyle name="Normal 5 9 9 8 3" xfId="3538"/>
    <cellStyle name="Normal 5 9 9 9" xfId="3539"/>
    <cellStyle name="Normal 5 9 9 9 2" xfId="3540"/>
    <cellStyle name="Normal 5 9 9 9 3" xfId="3541"/>
    <cellStyle name="Normal 5 9 9 9 4" xfId="3542"/>
    <cellStyle name="Normal 5 9 9 9 5" xfId="3543"/>
    <cellStyle name="Normal 6" xfId="3544"/>
    <cellStyle name="Normal 6 2" xfId="3545"/>
    <cellStyle name="Normal 6 3" xfId="3546"/>
    <cellStyle name="Normal 6 3 2" xfId="3547"/>
    <cellStyle name="Normal 6 3 2 2" xfId="3548"/>
    <cellStyle name="Normal 6 3 3" xfId="3549"/>
    <cellStyle name="Normal 6 3 3 2" xfId="3550"/>
    <cellStyle name="Normal 7" xfId="3551"/>
    <cellStyle name="Normal 7 2" xfId="3552"/>
    <cellStyle name="Normal 7 3" xfId="3553"/>
    <cellStyle name="Normal 7 3 2" xfId="3724"/>
    <cellStyle name="Normal 8" xfId="3554"/>
    <cellStyle name="Normal 9" xfId="3555"/>
    <cellStyle name="Normal 9 2" xfId="3556"/>
    <cellStyle name="Normal 9 2 2" xfId="3557"/>
    <cellStyle name="Normal 9 2 2 2" xfId="3558"/>
    <cellStyle name="Normal 9 3" xfId="3559"/>
    <cellStyle name="Normal 9 3 2" xfId="3560"/>
    <cellStyle name="Normal 9 3 2 2" xfId="3561"/>
    <cellStyle name="Normal 9 3 2 3" xfId="3562"/>
    <cellStyle name="Normal 9 3 2 3 2" xfId="3563"/>
    <cellStyle name="Normal 9 3 2 4" xfId="3564"/>
    <cellStyle name="Normal 9 3 2 4 2" xfId="3565"/>
    <cellStyle name="Normal 9 3 2 4 2 2" xfId="3566"/>
    <cellStyle name="Normal 9 3 2 4 2 2 2" xfId="3567"/>
    <cellStyle name="Normal 9 3 2 4 3" xfId="3568"/>
    <cellStyle name="Normal 9 3 2 4 3 10" xfId="3569"/>
    <cellStyle name="Normal 9 3 2 4 3 11" xfId="3570"/>
    <cellStyle name="Normal 9 3 2 4 3 12" xfId="3571"/>
    <cellStyle name="Normal 9 3 2 4 3 13" xfId="3572"/>
    <cellStyle name="Normal 9 3 2 4 3 2" xfId="3573"/>
    <cellStyle name="Normal 9 3 2 4 3 3" xfId="3574"/>
    <cellStyle name="Normal 9 3 2 4 3 4" xfId="3575"/>
    <cellStyle name="Normal 9 3 2 4 3 4 2" xfId="3576"/>
    <cellStyle name="Normal 9 3 2 4 3 4 3" xfId="3577"/>
    <cellStyle name="Normal 9 3 2 4 3 4 4" xfId="3578"/>
    <cellStyle name="Normal 9 3 2 4 3 4 5" xfId="3579"/>
    <cellStyle name="Normal 9 3 2 4 3 5" xfId="3580"/>
    <cellStyle name="Normal 9 3 2 4 3 5 2" xfId="3581"/>
    <cellStyle name="Normal 9 3 2 4 3 5 3" xfId="3582"/>
    <cellStyle name="Normal 9 3 2 4 3 5 4" xfId="3583"/>
    <cellStyle name="Normal 9 3 2 4 3 5 5" xfId="3584"/>
    <cellStyle name="Normal 9 3 2 4 3 6" xfId="3585"/>
    <cellStyle name="Normal 9 3 2 4 3 7" xfId="3586"/>
    <cellStyle name="Normal 9 3 2 4 3 8" xfId="3587"/>
    <cellStyle name="Normal 9 3 2 4 3 9" xfId="3588"/>
    <cellStyle name="Normal 9 3 2 5" xfId="3589"/>
    <cellStyle name="Normal 9 3 2 6" xfId="3590"/>
    <cellStyle name="Normal 9 3 3" xfId="3591"/>
    <cellStyle name="Normal 9 4" xfId="3592"/>
    <cellStyle name="Normal 9 5" xfId="3593"/>
    <cellStyle name="Normal 9 5 2" xfId="3594"/>
    <cellStyle name="Normal 9 5 2 2" xfId="3595"/>
    <cellStyle name="Normal 9 5 3" xfId="3596"/>
    <cellStyle name="Normal 9 6" xfId="3597"/>
    <cellStyle name="Normal 9 6 2" xfId="3598"/>
    <cellStyle name="Note 2" xfId="3599"/>
    <cellStyle name="Note 2 2" xfId="3768"/>
    <cellStyle name="Output 2" xfId="3600"/>
    <cellStyle name="Output 2 2" xfId="3769"/>
    <cellStyle name="Percent [2]" xfId="3601"/>
    <cellStyle name="Percent [2] 2" xfId="3602"/>
    <cellStyle name="Percent 2" xfId="3603"/>
    <cellStyle name="Percent 3" xfId="3604"/>
    <cellStyle name="Percent 3 2" xfId="3605"/>
    <cellStyle name="Percent 4" xfId="3606"/>
    <cellStyle name="Percent 4 2" xfId="3607"/>
    <cellStyle name="Percent 5" xfId="3608"/>
    <cellStyle name="Percent 6" xfId="3725"/>
    <cellStyle name="Reset  - Style7" xfId="3609"/>
    <cellStyle name="STYL1 - Style1" xfId="3610"/>
    <cellStyle name="Style 1" xfId="3611"/>
    <cellStyle name="Table  - Style6" xfId="3612"/>
    <cellStyle name="Table  - Style6 2" xfId="3770"/>
    <cellStyle name="Times New Roman" xfId="3613"/>
    <cellStyle name="Title  - Style1" xfId="3614"/>
    <cellStyle name="Title 2" xfId="3615"/>
    <cellStyle name="Total 2" xfId="3616"/>
    <cellStyle name="Total 2 2" xfId="3771"/>
    <cellStyle name="TotCol - Style5" xfId="3617"/>
    <cellStyle name="TotRow - Style4" xfId="3618"/>
    <cellStyle name="TotRow - Style4 2" xfId="3772"/>
    <cellStyle name="Tusental (0)_pldt" xfId="3619"/>
    <cellStyle name="Tusental_pldt" xfId="3620"/>
    <cellStyle name="unlocked" xfId="3621"/>
    <cellStyle name="unlocked 2" xfId="3773"/>
    <cellStyle name="Valuta (0)_pldt" xfId="3622"/>
    <cellStyle name="Valuta_pldt" xfId="3623"/>
    <cellStyle name="Warning Text 2" xfId="3624"/>
    <cellStyle name="桁区切り [0.00]_laroux" xfId="3625"/>
    <cellStyle name="桁区切り_laroux" xfId="3626"/>
    <cellStyle name="標準_94物件" xfId="3627"/>
    <cellStyle name="通貨 [0.00]_laroux" xfId="3628"/>
    <cellStyle name="通貨_laroux" xfId="36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8"/>
  <sheetViews>
    <sheetView workbookViewId="0">
      <selection activeCell="A12" sqref="A12"/>
    </sheetView>
  </sheetViews>
  <sheetFormatPr defaultRowHeight="15"/>
  <cols>
    <col min="1" max="1" width="5.42578125" customWidth="1"/>
    <col min="2" max="2" width="21.7109375" customWidth="1"/>
    <col min="3" max="3" width="7.42578125" customWidth="1"/>
    <col min="4" max="4" width="9" customWidth="1"/>
    <col min="5" max="5" width="8.140625" customWidth="1"/>
    <col min="6" max="6" width="6.28515625" style="69" customWidth="1"/>
    <col min="7" max="7" width="10.85546875" style="69" customWidth="1"/>
    <col min="8" max="8" width="11.28515625" customWidth="1"/>
    <col min="9" max="9" width="10.42578125" style="69" customWidth="1"/>
    <col min="10" max="10" width="9.42578125" style="1" customWidth="1"/>
    <col min="11" max="11" width="9" style="1" customWidth="1"/>
    <col min="12" max="12" width="9.7109375" style="1" customWidth="1"/>
    <col min="13" max="13" width="7.42578125" style="1" customWidth="1"/>
    <col min="14" max="14" width="10.140625" style="1" customWidth="1"/>
    <col min="15" max="15" width="7.7109375" style="1" customWidth="1"/>
    <col min="16" max="17" width="8.28515625" style="1" customWidth="1"/>
    <col min="18" max="18" width="11.140625" style="69" customWidth="1"/>
    <col min="19" max="19" width="10.28515625" style="69" customWidth="1"/>
    <col min="20" max="20" width="13.140625" style="69" customWidth="1"/>
    <col min="21" max="21" width="12.7109375" customWidth="1"/>
  </cols>
  <sheetData>
    <row r="1" spans="1:24">
      <c r="A1" s="69" t="s">
        <v>239</v>
      </c>
    </row>
    <row r="2" spans="1:24">
      <c r="A2" t="s">
        <v>0</v>
      </c>
    </row>
    <row r="3" spans="1:24">
      <c r="A3" s="1" t="s">
        <v>387</v>
      </c>
    </row>
    <row r="4" spans="1:24">
      <c r="A4" s="662" t="s">
        <v>356</v>
      </c>
      <c r="B4" s="662"/>
      <c r="C4" s="662"/>
      <c r="D4" s="662"/>
      <c r="E4" s="662"/>
      <c r="F4" s="663"/>
      <c r="G4" s="664"/>
      <c r="H4" s="662"/>
      <c r="I4" s="665"/>
      <c r="J4" s="662"/>
      <c r="K4" s="662"/>
      <c r="L4" s="662"/>
      <c r="M4" s="662"/>
      <c r="N4" s="662"/>
      <c r="O4" s="662"/>
      <c r="P4" s="662"/>
      <c r="Q4" s="662"/>
      <c r="R4" s="666"/>
      <c r="S4" s="667"/>
      <c r="T4" s="668"/>
      <c r="U4" s="662"/>
    </row>
    <row r="5" spans="1:24" s="1" customFormat="1">
      <c r="A5" s="669" t="s">
        <v>3</v>
      </c>
      <c r="B5" s="669"/>
      <c r="C5" s="669"/>
      <c r="D5" s="669"/>
      <c r="E5" s="669"/>
      <c r="F5" s="670"/>
      <c r="G5" s="671"/>
      <c r="H5" s="669"/>
      <c r="I5" s="672"/>
      <c r="J5" s="669"/>
      <c r="K5" s="669"/>
      <c r="L5" s="669"/>
      <c r="M5" s="669"/>
      <c r="N5" s="669"/>
      <c r="O5" s="669"/>
      <c r="P5" s="669"/>
      <c r="Q5" s="669"/>
      <c r="R5" s="673"/>
      <c r="S5" s="674"/>
      <c r="T5" s="675"/>
      <c r="U5" s="669"/>
    </row>
    <row r="6" spans="1:24" ht="47.25" customHeight="1">
      <c r="A6" s="53" t="s">
        <v>1</v>
      </c>
      <c r="B6" s="51" t="s">
        <v>31</v>
      </c>
      <c r="C6" s="51" t="s">
        <v>2</v>
      </c>
      <c r="D6" s="20" t="s">
        <v>4</v>
      </c>
      <c r="E6" s="20" t="s">
        <v>357</v>
      </c>
      <c r="F6" s="745" t="s">
        <v>195</v>
      </c>
      <c r="G6" s="20" t="s">
        <v>330</v>
      </c>
      <c r="H6" s="20" t="s">
        <v>206</v>
      </c>
      <c r="I6" s="283" t="s">
        <v>233</v>
      </c>
      <c r="J6" s="6" t="s">
        <v>49</v>
      </c>
      <c r="K6" s="20" t="s">
        <v>51</v>
      </c>
      <c r="L6" s="20" t="s">
        <v>58</v>
      </c>
      <c r="M6" s="20" t="s">
        <v>63</v>
      </c>
      <c r="N6" s="20" t="s">
        <v>75</v>
      </c>
      <c r="O6" s="20" t="s">
        <v>87</v>
      </c>
      <c r="P6" s="20" t="s">
        <v>93</v>
      </c>
      <c r="Q6" s="20" t="s">
        <v>103</v>
      </c>
      <c r="R6" s="346" t="s">
        <v>255</v>
      </c>
      <c r="S6" s="283" t="s">
        <v>323</v>
      </c>
      <c r="T6" s="140" t="s">
        <v>179</v>
      </c>
      <c r="U6" s="6" t="s">
        <v>6</v>
      </c>
      <c r="W6" s="427"/>
      <c r="X6" s="427"/>
    </row>
    <row r="7" spans="1:24">
      <c r="A7" s="3">
        <v>1</v>
      </c>
      <c r="B7" s="24" t="s">
        <v>7</v>
      </c>
      <c r="C7" s="3" t="s">
        <v>8</v>
      </c>
      <c r="D7" s="661">
        <v>4</v>
      </c>
      <c r="E7" s="661">
        <v>2</v>
      </c>
      <c r="F7" s="196"/>
      <c r="G7" s="196">
        <v>7</v>
      </c>
      <c r="H7" s="746">
        <v>2</v>
      </c>
      <c r="I7" s="661"/>
      <c r="J7" s="661">
        <v>18</v>
      </c>
      <c r="K7" s="661">
        <v>20</v>
      </c>
      <c r="L7" s="661">
        <v>4</v>
      </c>
      <c r="M7" s="661"/>
      <c r="N7" s="661">
        <v>10</v>
      </c>
      <c r="O7" s="661">
        <v>1</v>
      </c>
      <c r="P7" s="661">
        <v>27</v>
      </c>
      <c r="Q7" s="661"/>
      <c r="R7" s="747"/>
      <c r="S7" s="748"/>
      <c r="T7" s="661"/>
      <c r="U7" s="661">
        <f>SUM(D7:T7)</f>
        <v>95</v>
      </c>
      <c r="V7" s="425"/>
      <c r="W7" s="124"/>
      <c r="X7" s="427">
        <f>71+26</f>
        <v>97</v>
      </c>
    </row>
    <row r="8" spans="1:24">
      <c r="A8" s="3">
        <v>2</v>
      </c>
      <c r="B8" s="24" t="s">
        <v>9</v>
      </c>
      <c r="C8" s="3" t="s">
        <v>8</v>
      </c>
      <c r="D8" s="661">
        <v>6</v>
      </c>
      <c r="E8" s="661"/>
      <c r="F8" s="196"/>
      <c r="G8" s="749">
        <v>1</v>
      </c>
      <c r="H8" s="746">
        <v>1</v>
      </c>
      <c r="I8" s="661"/>
      <c r="J8" s="746">
        <v>2</v>
      </c>
      <c r="K8" s="661">
        <v>4</v>
      </c>
      <c r="L8" s="125">
        <v>2</v>
      </c>
      <c r="M8" s="661">
        <v>1</v>
      </c>
      <c r="N8" s="661">
        <v>4</v>
      </c>
      <c r="O8" s="661">
        <v>1</v>
      </c>
      <c r="P8" s="661">
        <v>8</v>
      </c>
      <c r="Q8" s="750">
        <v>1</v>
      </c>
      <c r="R8" s="750"/>
      <c r="S8" s="751"/>
      <c r="T8" s="752">
        <v>2</v>
      </c>
      <c r="U8" s="661">
        <f>SUM(D8:T8)</f>
        <v>33</v>
      </c>
      <c r="V8" s="426"/>
      <c r="W8" s="427"/>
      <c r="X8" s="427"/>
    </row>
    <row r="9" spans="1:24" ht="30">
      <c r="A9" s="250">
        <v>3</v>
      </c>
      <c r="B9" s="6" t="s">
        <v>10</v>
      </c>
      <c r="C9" s="3" t="s">
        <v>8</v>
      </c>
      <c r="D9" s="661"/>
      <c r="E9" s="752">
        <v>0</v>
      </c>
      <c r="F9" s="196"/>
      <c r="G9" s="749"/>
      <c r="H9" s="196">
        <v>2</v>
      </c>
      <c r="I9" s="752">
        <v>0</v>
      </c>
      <c r="J9" s="746">
        <v>2</v>
      </c>
      <c r="K9" s="661">
        <v>2</v>
      </c>
      <c r="L9" s="661"/>
      <c r="M9" s="752"/>
      <c r="N9" s="661">
        <v>4</v>
      </c>
      <c r="O9" s="661"/>
      <c r="P9" s="661">
        <v>28</v>
      </c>
      <c r="Q9" s="661">
        <v>0</v>
      </c>
      <c r="R9" s="747"/>
      <c r="S9" s="748">
        <v>0</v>
      </c>
      <c r="T9" s="661">
        <v>0</v>
      </c>
      <c r="U9" s="661">
        <f t="shared" ref="U9:U14" si="0">SUM(D9:T9)</f>
        <v>38</v>
      </c>
      <c r="V9" s="425"/>
      <c r="W9" s="427"/>
      <c r="X9" s="427"/>
    </row>
    <row r="10" spans="1:24" s="69" customFormat="1">
      <c r="A10" s="250">
        <v>4</v>
      </c>
      <c r="B10" s="96" t="s">
        <v>137</v>
      </c>
      <c r="C10" s="96" t="s">
        <v>8</v>
      </c>
      <c r="D10" s="752">
        <v>0</v>
      </c>
      <c r="E10" s="752">
        <v>0</v>
      </c>
      <c r="F10" s="196"/>
      <c r="G10" s="749"/>
      <c r="H10" s="752">
        <v>0</v>
      </c>
      <c r="I10" s="753"/>
      <c r="J10" s="754"/>
      <c r="K10" s="755">
        <v>2</v>
      </c>
      <c r="L10" s="746">
        <v>2</v>
      </c>
      <c r="M10" s="752"/>
      <c r="N10" s="752">
        <v>0</v>
      </c>
      <c r="O10" s="752">
        <v>0</v>
      </c>
      <c r="P10" s="746">
        <v>25</v>
      </c>
      <c r="Q10" s="752">
        <v>0</v>
      </c>
      <c r="R10" s="747"/>
      <c r="S10" s="751"/>
      <c r="T10" s="752">
        <v>0</v>
      </c>
      <c r="U10" s="661">
        <f t="shared" si="0"/>
        <v>29</v>
      </c>
      <c r="V10" s="452"/>
      <c r="W10" s="427"/>
      <c r="X10" s="427"/>
    </row>
    <row r="11" spans="1:24">
      <c r="A11" s="247">
        <v>5</v>
      </c>
      <c r="B11" s="24" t="s">
        <v>172</v>
      </c>
      <c r="C11" s="3" t="s">
        <v>8</v>
      </c>
      <c r="D11" s="661">
        <v>1</v>
      </c>
      <c r="E11" s="752">
        <v>0</v>
      </c>
      <c r="F11" s="752">
        <v>0</v>
      </c>
      <c r="G11" s="661">
        <v>1</v>
      </c>
      <c r="H11" s="661"/>
      <c r="I11" s="756"/>
      <c r="J11" s="752">
        <v>0</v>
      </c>
      <c r="K11" s="661"/>
      <c r="L11" s="756"/>
      <c r="M11" s="752"/>
      <c r="N11" s="752"/>
      <c r="O11" s="752">
        <v>0</v>
      </c>
      <c r="P11" s="752">
        <v>0</v>
      </c>
      <c r="Q11" s="752">
        <v>0</v>
      </c>
      <c r="R11" s="756">
        <v>1</v>
      </c>
      <c r="S11" s="748"/>
      <c r="T11" s="752">
        <v>0</v>
      </c>
      <c r="U11" s="661">
        <f t="shared" si="0"/>
        <v>3</v>
      </c>
      <c r="W11" s="423"/>
      <c r="X11" s="427"/>
    </row>
    <row r="12" spans="1:24">
      <c r="A12" s="250">
        <v>6</v>
      </c>
      <c r="B12" s="24" t="s">
        <v>11</v>
      </c>
      <c r="C12" s="3" t="s">
        <v>8</v>
      </c>
      <c r="D12" s="661">
        <v>1</v>
      </c>
      <c r="E12" s="752">
        <v>0</v>
      </c>
      <c r="F12" s="752">
        <v>0</v>
      </c>
      <c r="G12" s="757"/>
      <c r="H12" s="752">
        <v>0</v>
      </c>
      <c r="I12" s="753"/>
      <c r="J12" s="661"/>
      <c r="K12" s="752">
        <v>0</v>
      </c>
      <c r="L12" s="661"/>
      <c r="M12" s="752"/>
      <c r="N12" s="752">
        <v>1</v>
      </c>
      <c r="O12" s="752"/>
      <c r="P12" s="752">
        <v>1</v>
      </c>
      <c r="Q12" s="752">
        <v>0</v>
      </c>
      <c r="R12" s="661">
        <v>1</v>
      </c>
      <c r="S12" s="748"/>
      <c r="T12" s="752"/>
      <c r="U12" s="661">
        <f t="shared" si="0"/>
        <v>4</v>
      </c>
      <c r="W12" s="427"/>
      <c r="X12" s="427"/>
    </row>
    <row r="13" spans="1:24">
      <c r="A13" s="250">
        <v>7</v>
      </c>
      <c r="B13" s="24" t="s">
        <v>59</v>
      </c>
      <c r="C13" s="24" t="s">
        <v>8</v>
      </c>
      <c r="D13" s="661">
        <v>1</v>
      </c>
      <c r="E13" s="752">
        <v>0</v>
      </c>
      <c r="F13" s="752">
        <v>0</v>
      </c>
      <c r="G13" s="757"/>
      <c r="H13" s="752">
        <v>0</v>
      </c>
      <c r="I13" s="753"/>
      <c r="J13" s="752">
        <v>0</v>
      </c>
      <c r="K13" s="752"/>
      <c r="L13" s="752">
        <v>0</v>
      </c>
      <c r="M13" s="752"/>
      <c r="N13" s="661"/>
      <c r="O13" s="752"/>
      <c r="P13" s="752">
        <v>0</v>
      </c>
      <c r="Q13" s="752">
        <v>1</v>
      </c>
      <c r="R13" s="758"/>
      <c r="S13" s="751"/>
      <c r="T13" s="752">
        <v>0</v>
      </c>
      <c r="U13" s="661">
        <f t="shared" si="0"/>
        <v>2</v>
      </c>
    </row>
    <row r="14" spans="1:24">
      <c r="A14" s="247">
        <v>8</v>
      </c>
      <c r="B14" s="4" t="s">
        <v>83</v>
      </c>
      <c r="C14" s="4" t="s">
        <v>8</v>
      </c>
      <c r="D14" s="661">
        <v>1</v>
      </c>
      <c r="E14" s="661"/>
      <c r="F14" s="752">
        <v>0</v>
      </c>
      <c r="G14" s="757"/>
      <c r="H14" s="752">
        <v>0</v>
      </c>
      <c r="I14" s="753"/>
      <c r="J14" s="752">
        <v>0</v>
      </c>
      <c r="K14" s="752">
        <v>0</v>
      </c>
      <c r="L14" s="752">
        <v>0</v>
      </c>
      <c r="M14" s="752">
        <v>0</v>
      </c>
      <c r="N14" s="752">
        <v>0</v>
      </c>
      <c r="O14" s="752">
        <v>0</v>
      </c>
      <c r="P14" s="752"/>
      <c r="Q14" s="661"/>
      <c r="R14" s="747"/>
      <c r="S14" s="748"/>
      <c r="T14" s="752">
        <v>0</v>
      </c>
      <c r="U14" s="661">
        <f t="shared" si="0"/>
        <v>1</v>
      </c>
    </row>
    <row r="16" spans="1:24">
      <c r="E16" s="43"/>
    </row>
    <row r="17" spans="5:5">
      <c r="E17" s="43"/>
    </row>
    <row r="18" spans="5:5">
      <c r="E18" s="43"/>
    </row>
  </sheetData>
  <mergeCells count="2">
    <mergeCell ref="A4:U4"/>
    <mergeCell ref="A5:U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9"/>
  <sheetViews>
    <sheetView tabSelected="1" zoomScaleNormal="100" workbookViewId="0">
      <pane ySplit="8" topLeftCell="A9" activePane="bottomLeft" state="frozen"/>
      <selection pane="bottomLeft"/>
    </sheetView>
  </sheetViews>
  <sheetFormatPr defaultRowHeight="15"/>
  <cols>
    <col min="1" max="1" width="7.7109375" customWidth="1"/>
    <col min="2" max="2" width="32.85546875" customWidth="1"/>
    <col min="5" max="6" width="10.5703125" customWidth="1"/>
    <col min="7" max="7" width="10" customWidth="1"/>
    <col min="8" max="8" width="9.85546875" style="1" customWidth="1"/>
    <col min="9" max="9" width="23.42578125" customWidth="1"/>
    <col min="12" max="12" width="11" bestFit="1" customWidth="1"/>
  </cols>
  <sheetData>
    <row r="1" spans="1:9">
      <c r="A1" s="1" t="s">
        <v>90</v>
      </c>
      <c r="B1" s="1"/>
      <c r="C1" s="1"/>
      <c r="D1" s="1"/>
      <c r="E1" s="1"/>
      <c r="F1" s="1"/>
      <c r="G1" s="1"/>
    </row>
    <row r="2" spans="1:9">
      <c r="A2" s="1" t="s">
        <v>0</v>
      </c>
      <c r="B2" s="1"/>
      <c r="C2" s="1"/>
      <c r="D2" s="1"/>
      <c r="E2" s="1"/>
      <c r="F2" s="315"/>
      <c r="G2" s="315"/>
    </row>
    <row r="3" spans="1:9">
      <c r="A3" s="1" t="s">
        <v>391</v>
      </c>
      <c r="B3" s="1"/>
      <c r="C3" s="1"/>
      <c r="D3" s="1"/>
      <c r="E3" s="1"/>
      <c r="F3" s="315"/>
      <c r="G3" s="315"/>
    </row>
    <row r="4" spans="1:9" s="1" customFormat="1">
      <c r="A4" s="1" t="s">
        <v>392</v>
      </c>
    </row>
    <row r="5" spans="1:9">
      <c r="A5" s="682" t="s">
        <v>30</v>
      </c>
      <c r="B5" s="682"/>
      <c r="C5" s="682"/>
      <c r="D5" s="682"/>
      <c r="E5" s="682"/>
      <c r="F5" s="682"/>
      <c r="G5" s="682"/>
      <c r="H5" s="682"/>
      <c r="I5" s="682"/>
    </row>
    <row r="6" spans="1:9" s="1" customFormat="1">
      <c r="A6" s="5"/>
      <c r="B6" s="5"/>
      <c r="C6" s="5"/>
      <c r="D6" s="5"/>
      <c r="E6" s="5"/>
      <c r="F6" s="5"/>
      <c r="G6" s="5"/>
      <c r="H6" s="13"/>
    </row>
    <row r="7" spans="1:9">
      <c r="A7" s="683" t="s">
        <v>1</v>
      </c>
      <c r="B7" s="683" t="s">
        <v>12</v>
      </c>
      <c r="C7" s="683" t="s">
        <v>2</v>
      </c>
      <c r="D7" s="669" t="s">
        <v>13</v>
      </c>
      <c r="E7" s="669"/>
      <c r="F7" s="669"/>
      <c r="G7" s="669"/>
      <c r="H7" s="679" t="s">
        <v>55</v>
      </c>
      <c r="I7" s="684" t="s">
        <v>18</v>
      </c>
    </row>
    <row r="8" spans="1:9" ht="36" customHeight="1">
      <c r="A8" s="683"/>
      <c r="B8" s="683"/>
      <c r="C8" s="683"/>
      <c r="D8" s="6" t="s">
        <v>14</v>
      </c>
      <c r="E8" s="6" t="s">
        <v>15</v>
      </c>
      <c r="F8" s="6" t="s">
        <v>16</v>
      </c>
      <c r="G8" s="6" t="s">
        <v>17</v>
      </c>
      <c r="H8" s="681"/>
      <c r="I8" s="678"/>
    </row>
    <row r="9" spans="1:9">
      <c r="A9" s="8">
        <v>1</v>
      </c>
      <c r="B9" s="9" t="s">
        <v>19</v>
      </c>
      <c r="C9" s="2"/>
      <c r="D9" s="2"/>
      <c r="E9" s="2"/>
      <c r="F9" s="2"/>
      <c r="G9" s="2"/>
      <c r="H9" s="2"/>
      <c r="I9" s="2"/>
    </row>
    <row r="10" spans="1:9">
      <c r="A10" s="7" t="s">
        <v>20</v>
      </c>
      <c r="B10" s="2" t="s">
        <v>21</v>
      </c>
      <c r="C10" s="3" t="s">
        <v>138</v>
      </c>
      <c r="D10" s="3">
        <v>52</v>
      </c>
      <c r="E10" s="3">
        <v>52</v>
      </c>
      <c r="F10" s="253"/>
      <c r="G10" s="3">
        <f t="shared" ref="G10:G18" si="0">E10+F10</f>
        <v>52</v>
      </c>
      <c r="H10" s="17">
        <v>0</v>
      </c>
      <c r="I10" s="2"/>
    </row>
    <row r="11" spans="1:9">
      <c r="A11" s="7" t="s">
        <v>22</v>
      </c>
      <c r="B11" s="2" t="s">
        <v>23</v>
      </c>
      <c r="C11" s="3" t="s">
        <v>138</v>
      </c>
      <c r="D11" s="3">
        <v>52</v>
      </c>
      <c r="E11" s="3">
        <v>52</v>
      </c>
      <c r="F11" s="253"/>
      <c r="G11" s="3">
        <f t="shared" si="0"/>
        <v>52</v>
      </c>
      <c r="H11" s="17">
        <v>0</v>
      </c>
      <c r="I11" s="2"/>
    </row>
    <row r="12" spans="1:9">
      <c r="A12" s="7" t="s">
        <v>24</v>
      </c>
      <c r="B12" s="2" t="s">
        <v>25</v>
      </c>
      <c r="C12" s="3" t="s">
        <v>138</v>
      </c>
      <c r="D12" s="3">
        <v>52</v>
      </c>
      <c r="E12" s="3">
        <v>52</v>
      </c>
      <c r="F12" s="17"/>
      <c r="G12" s="3">
        <f t="shared" si="0"/>
        <v>52</v>
      </c>
      <c r="H12" s="17">
        <v>0</v>
      </c>
      <c r="I12" s="2"/>
    </row>
    <row r="13" spans="1:9" s="1" customFormat="1">
      <c r="A13" s="7" t="s">
        <v>52</v>
      </c>
      <c r="B13" s="2" t="s">
        <v>53</v>
      </c>
      <c r="C13" s="21" t="s">
        <v>138</v>
      </c>
      <c r="D13" s="21">
        <v>56</v>
      </c>
      <c r="E13" s="21">
        <v>56</v>
      </c>
      <c r="F13" s="17"/>
      <c r="G13" s="21">
        <f t="shared" si="0"/>
        <v>56</v>
      </c>
      <c r="H13" s="17">
        <v>0</v>
      </c>
      <c r="I13" s="2"/>
    </row>
    <row r="14" spans="1:9" s="1" customFormat="1">
      <c r="A14" s="7" t="s">
        <v>67</v>
      </c>
      <c r="B14" s="2" t="s">
        <v>69</v>
      </c>
      <c r="C14" s="37" t="s">
        <v>138</v>
      </c>
      <c r="D14" s="37">
        <v>56</v>
      </c>
      <c r="E14" s="40">
        <v>56</v>
      </c>
      <c r="F14" s="17"/>
      <c r="G14" s="66">
        <f>E14+F14</f>
        <v>56</v>
      </c>
      <c r="H14" s="93"/>
      <c r="I14" s="2"/>
    </row>
    <row r="15" spans="1:9" s="1" customFormat="1">
      <c r="A15" s="7" t="s">
        <v>66</v>
      </c>
      <c r="B15" s="2" t="s">
        <v>71</v>
      </c>
      <c r="C15" s="40" t="s">
        <v>138</v>
      </c>
      <c r="D15" s="40">
        <v>41</v>
      </c>
      <c r="E15" s="16">
        <v>41</v>
      </c>
      <c r="F15" s="17"/>
      <c r="G15" s="16">
        <f t="shared" si="0"/>
        <v>41</v>
      </c>
      <c r="H15" s="42"/>
      <c r="I15" s="2"/>
    </row>
    <row r="16" spans="1:9" s="1" customFormat="1">
      <c r="A16" s="7" t="s">
        <v>78</v>
      </c>
      <c r="B16" s="2" t="s">
        <v>80</v>
      </c>
      <c r="C16" s="50" t="s">
        <v>144</v>
      </c>
      <c r="D16" s="50">
        <v>235</v>
      </c>
      <c r="E16" s="52">
        <v>235</v>
      </c>
      <c r="F16" s="17"/>
      <c r="G16" s="16">
        <f t="shared" si="0"/>
        <v>235</v>
      </c>
      <c r="H16" s="17"/>
      <c r="I16" s="2"/>
    </row>
    <row r="17" spans="1:11" s="1" customFormat="1">
      <c r="A17" s="7" t="s">
        <v>84</v>
      </c>
      <c r="B17" s="2" t="s">
        <v>85</v>
      </c>
      <c r="C17" s="52" t="s">
        <v>144</v>
      </c>
      <c r="D17" s="16">
        <v>82.625</v>
      </c>
      <c r="E17" s="16">
        <v>82.63</v>
      </c>
      <c r="F17" s="17">
        <v>0</v>
      </c>
      <c r="G17" s="16">
        <f t="shared" si="0"/>
        <v>82.63</v>
      </c>
      <c r="H17" s="17"/>
      <c r="I17" s="2"/>
    </row>
    <row r="18" spans="1:11" s="69" customFormat="1">
      <c r="A18" s="85" t="s">
        <v>99</v>
      </c>
      <c r="B18" s="86" t="s">
        <v>134</v>
      </c>
      <c r="C18" s="87" t="s">
        <v>29</v>
      </c>
      <c r="D18" s="91">
        <v>245</v>
      </c>
      <c r="E18" s="16">
        <v>245</v>
      </c>
      <c r="F18" s="17"/>
      <c r="G18" s="16">
        <f t="shared" si="0"/>
        <v>245</v>
      </c>
      <c r="H18" s="17">
        <v>0</v>
      </c>
      <c r="I18" s="86"/>
    </row>
    <row r="19" spans="1:11" s="69" customFormat="1">
      <c r="A19" s="104" t="s">
        <v>131</v>
      </c>
      <c r="B19" s="105" t="s">
        <v>145</v>
      </c>
      <c r="C19" s="106" t="s">
        <v>138</v>
      </c>
      <c r="D19" s="109">
        <v>48</v>
      </c>
      <c r="E19" s="107">
        <v>48</v>
      </c>
      <c r="F19" s="108"/>
      <c r="G19" s="107">
        <f t="shared" ref="G19:G36" si="1">E19+F19</f>
        <v>48</v>
      </c>
      <c r="H19" s="108"/>
      <c r="I19" s="105"/>
    </row>
    <row r="20" spans="1:11" s="69" customFormat="1">
      <c r="A20" s="104" t="s">
        <v>156</v>
      </c>
      <c r="B20" s="105" t="s">
        <v>150</v>
      </c>
      <c r="C20" s="106" t="s">
        <v>138</v>
      </c>
      <c r="D20" s="109">
        <v>48</v>
      </c>
      <c r="E20" s="107">
        <v>48</v>
      </c>
      <c r="F20" s="108"/>
      <c r="G20" s="107">
        <f t="shared" si="1"/>
        <v>48</v>
      </c>
      <c r="H20" s="108"/>
      <c r="I20" s="105"/>
    </row>
    <row r="21" spans="1:11" s="69" customFormat="1">
      <c r="A21" s="118" t="s">
        <v>160</v>
      </c>
      <c r="B21" s="119" t="s">
        <v>167</v>
      </c>
      <c r="C21" s="120" t="s">
        <v>81</v>
      </c>
      <c r="D21" s="121"/>
      <c r="E21" s="122">
        <v>5118</v>
      </c>
      <c r="F21" s="123">
        <v>32</v>
      </c>
      <c r="G21" s="122">
        <f t="shared" si="1"/>
        <v>5150</v>
      </c>
      <c r="H21" s="123"/>
      <c r="I21" s="119"/>
    </row>
    <row r="22" spans="1:11" s="69" customFormat="1">
      <c r="A22" s="127" t="s">
        <v>161</v>
      </c>
      <c r="B22" s="128" t="s">
        <v>148</v>
      </c>
      <c r="C22" s="129" t="s">
        <v>107</v>
      </c>
      <c r="D22" s="130">
        <v>24</v>
      </c>
      <c r="E22" s="131">
        <v>23.99</v>
      </c>
      <c r="F22" s="17"/>
      <c r="G22" s="131">
        <f t="shared" si="1"/>
        <v>23.99</v>
      </c>
      <c r="H22" s="132"/>
      <c r="I22" s="128"/>
    </row>
    <row r="23" spans="1:11" s="69" customFormat="1">
      <c r="A23" s="190" t="s">
        <v>181</v>
      </c>
      <c r="B23" s="191" t="s">
        <v>194</v>
      </c>
      <c r="C23" s="192" t="s">
        <v>144</v>
      </c>
      <c r="D23" s="193">
        <f>119+136</f>
        <v>255</v>
      </c>
      <c r="E23" s="194">
        <v>255</v>
      </c>
      <c r="F23" s="17"/>
      <c r="G23" s="194">
        <f t="shared" si="1"/>
        <v>255</v>
      </c>
      <c r="H23" s="195"/>
      <c r="I23" s="191"/>
    </row>
    <row r="24" spans="1:11" s="69" customFormat="1">
      <c r="A24" s="244" t="s">
        <v>197</v>
      </c>
      <c r="B24" s="245" t="s">
        <v>217</v>
      </c>
      <c r="C24" s="247" t="s">
        <v>141</v>
      </c>
      <c r="D24" s="254">
        <v>4</v>
      </c>
      <c r="E24" s="255">
        <v>4</v>
      </c>
      <c r="F24" s="253"/>
      <c r="G24" s="194">
        <f t="shared" si="1"/>
        <v>4</v>
      </c>
      <c r="H24" s="253"/>
      <c r="I24" s="245"/>
    </row>
    <row r="25" spans="1:11" s="69" customFormat="1">
      <c r="A25" s="244" t="s">
        <v>219</v>
      </c>
      <c r="B25" s="245" t="s">
        <v>218</v>
      </c>
      <c r="C25" s="247" t="s">
        <v>141</v>
      </c>
      <c r="D25" s="254">
        <v>4</v>
      </c>
      <c r="E25" s="255">
        <v>4</v>
      </c>
      <c r="F25" s="253"/>
      <c r="G25" s="194">
        <f t="shared" si="1"/>
        <v>4</v>
      </c>
      <c r="H25" s="253"/>
      <c r="I25" s="245"/>
    </row>
    <row r="26" spans="1:11" s="69" customFormat="1">
      <c r="A26" s="267" t="s">
        <v>223</v>
      </c>
      <c r="B26" s="268" t="s">
        <v>143</v>
      </c>
      <c r="C26" s="269" t="s">
        <v>141</v>
      </c>
      <c r="D26" s="270">
        <v>8</v>
      </c>
      <c r="E26" s="271">
        <v>8</v>
      </c>
      <c r="F26" s="272"/>
      <c r="G26" s="271">
        <f>E26+F26</f>
        <v>8</v>
      </c>
      <c r="H26" s="272"/>
      <c r="I26" s="268"/>
    </row>
    <row r="27" spans="1:11" s="69" customFormat="1">
      <c r="A27" s="274" t="s">
        <v>224</v>
      </c>
      <c r="B27" s="268" t="s">
        <v>142</v>
      </c>
      <c r="C27" s="276" t="s">
        <v>141</v>
      </c>
      <c r="D27" s="277">
        <v>8</v>
      </c>
      <c r="E27" s="278">
        <v>8</v>
      </c>
      <c r="F27" s="279"/>
      <c r="G27" s="131">
        <f t="shared" si="1"/>
        <v>8</v>
      </c>
      <c r="H27" s="279"/>
      <c r="I27" s="275"/>
    </row>
    <row r="28" spans="1:11" s="69" customFormat="1">
      <c r="A28" s="274" t="s">
        <v>235</v>
      </c>
      <c r="B28" s="329" t="s">
        <v>251</v>
      </c>
      <c r="C28" s="330" t="s">
        <v>141</v>
      </c>
      <c r="D28" s="331">
        <v>8</v>
      </c>
      <c r="E28" s="332">
        <v>8</v>
      </c>
      <c r="F28" s="333"/>
      <c r="G28" s="131">
        <f t="shared" si="1"/>
        <v>8</v>
      </c>
      <c r="H28" s="333"/>
      <c r="I28" s="329"/>
    </row>
    <row r="29" spans="1:11" s="69" customFormat="1">
      <c r="A29" s="469" t="s">
        <v>244</v>
      </c>
      <c r="B29" s="466" t="s">
        <v>339</v>
      </c>
      <c r="C29" s="480" t="s">
        <v>214</v>
      </c>
      <c r="D29" s="477"/>
      <c r="E29" s="478">
        <v>6</v>
      </c>
      <c r="F29" s="464"/>
      <c r="G29" s="194">
        <f t="shared" si="1"/>
        <v>6</v>
      </c>
      <c r="H29" s="464"/>
      <c r="I29" s="466"/>
    </row>
    <row r="30" spans="1:11" s="69" customFormat="1">
      <c r="A30" s="274" t="s">
        <v>258</v>
      </c>
      <c r="B30" s="275" t="s">
        <v>234</v>
      </c>
      <c r="C30" s="276" t="s">
        <v>81</v>
      </c>
      <c r="D30" s="277"/>
      <c r="E30" s="278">
        <v>1080</v>
      </c>
      <c r="F30" s="279"/>
      <c r="G30" s="131">
        <f t="shared" si="1"/>
        <v>1080</v>
      </c>
      <c r="H30" s="279"/>
      <c r="I30" s="275"/>
      <c r="K30" s="527"/>
    </row>
    <row r="31" spans="1:11" s="69" customFormat="1">
      <c r="A31" s="428" t="s">
        <v>259</v>
      </c>
      <c r="B31" s="429" t="s">
        <v>315</v>
      </c>
      <c r="C31" s="430" t="s">
        <v>144</v>
      </c>
      <c r="D31" s="431"/>
      <c r="E31" s="432">
        <v>30</v>
      </c>
      <c r="F31" s="433"/>
      <c r="G31" s="131">
        <f t="shared" si="1"/>
        <v>30</v>
      </c>
      <c r="H31" s="433"/>
      <c r="I31" s="429"/>
      <c r="K31" s="527"/>
    </row>
    <row r="32" spans="1:11" s="69" customFormat="1">
      <c r="A32" s="469" t="s">
        <v>338</v>
      </c>
      <c r="B32" s="466" t="s">
        <v>335</v>
      </c>
      <c r="C32" s="430" t="s">
        <v>144</v>
      </c>
      <c r="D32" s="477"/>
      <c r="E32" s="478">
        <v>4</v>
      </c>
      <c r="F32" s="464"/>
      <c r="G32" s="122">
        <f t="shared" si="1"/>
        <v>4</v>
      </c>
      <c r="H32" s="464"/>
      <c r="I32" s="466"/>
    </row>
    <row r="33" spans="1:9" s="69" customFormat="1">
      <c r="A33" s="575" t="s">
        <v>363</v>
      </c>
      <c r="B33" s="576" t="s">
        <v>364</v>
      </c>
      <c r="C33" s="577" t="s">
        <v>144</v>
      </c>
      <c r="D33" s="578"/>
      <c r="E33" s="579">
        <v>4</v>
      </c>
      <c r="F33" s="580">
        <v>2</v>
      </c>
      <c r="G33" s="131">
        <f t="shared" si="1"/>
        <v>6</v>
      </c>
      <c r="H33" s="580"/>
      <c r="I33" s="576"/>
    </row>
    <row r="34" spans="1:9" s="69" customFormat="1">
      <c r="A34" s="588" t="s">
        <v>366</v>
      </c>
      <c r="B34" s="589" t="s">
        <v>367</v>
      </c>
      <c r="C34" s="590" t="s">
        <v>144</v>
      </c>
      <c r="D34" s="591"/>
      <c r="E34" s="592">
        <v>2.25</v>
      </c>
      <c r="F34" s="593"/>
      <c r="G34" s="131">
        <f t="shared" si="1"/>
        <v>2.25</v>
      </c>
      <c r="H34" s="593"/>
      <c r="I34" s="589"/>
    </row>
    <row r="35" spans="1:9" s="69" customFormat="1">
      <c r="A35" s="617" t="s">
        <v>332</v>
      </c>
      <c r="B35" s="618" t="s">
        <v>331</v>
      </c>
      <c r="C35" s="619" t="s">
        <v>138</v>
      </c>
      <c r="D35" s="620"/>
      <c r="E35" s="621">
        <v>6</v>
      </c>
      <c r="F35" s="622">
        <v>2</v>
      </c>
      <c r="G35" s="622">
        <v>6</v>
      </c>
      <c r="H35" s="622"/>
      <c r="I35" s="618"/>
    </row>
    <row r="36" spans="1:9" s="69" customFormat="1">
      <c r="A36" s="634" t="s">
        <v>341</v>
      </c>
      <c r="B36" s="635" t="s">
        <v>379</v>
      </c>
      <c r="C36" s="636" t="s">
        <v>107</v>
      </c>
      <c r="D36" s="637"/>
      <c r="E36" s="638">
        <v>4</v>
      </c>
      <c r="F36" s="639"/>
      <c r="G36" s="131">
        <f t="shared" si="1"/>
        <v>4</v>
      </c>
      <c r="H36" s="639"/>
      <c r="I36" s="635"/>
    </row>
    <row r="37" spans="1:9">
      <c r="A37" s="8">
        <v>2</v>
      </c>
      <c r="B37" s="9" t="s">
        <v>26</v>
      </c>
      <c r="C37" s="3"/>
      <c r="D37" s="3"/>
      <c r="E37" s="3"/>
      <c r="F37" s="3"/>
      <c r="G37" s="3"/>
      <c r="H37" s="21"/>
      <c r="I37" s="2"/>
    </row>
    <row r="38" spans="1:9">
      <c r="A38" s="7" t="s">
        <v>20</v>
      </c>
      <c r="B38" s="2" t="s">
        <v>21</v>
      </c>
      <c r="C38" s="3" t="s">
        <v>138</v>
      </c>
      <c r="D38" s="3">
        <v>40</v>
      </c>
      <c r="E38" s="3">
        <v>40</v>
      </c>
      <c r="F38" s="17">
        <v>0</v>
      </c>
      <c r="G38" s="3">
        <f t="shared" ref="G38:G53" si="2">E38+F38</f>
        <v>40</v>
      </c>
      <c r="H38" s="23"/>
      <c r="I38" s="2"/>
    </row>
    <row r="39" spans="1:9">
      <c r="A39" s="7" t="s">
        <v>22</v>
      </c>
      <c r="B39" s="2" t="s">
        <v>23</v>
      </c>
      <c r="C39" s="3" t="s">
        <v>138</v>
      </c>
      <c r="D39" s="3">
        <v>40</v>
      </c>
      <c r="E39" s="3">
        <v>40</v>
      </c>
      <c r="F39" s="17">
        <v>0</v>
      </c>
      <c r="G39" s="3">
        <f t="shared" si="2"/>
        <v>40</v>
      </c>
      <c r="H39" s="45"/>
      <c r="I39" s="2"/>
    </row>
    <row r="40" spans="1:9">
      <c r="A40" s="7" t="s">
        <v>24</v>
      </c>
      <c r="B40" s="2" t="s">
        <v>25</v>
      </c>
      <c r="C40" s="3" t="s">
        <v>138</v>
      </c>
      <c r="D40" s="3">
        <v>40</v>
      </c>
      <c r="E40" s="3">
        <v>40</v>
      </c>
      <c r="F40" s="17">
        <v>0</v>
      </c>
      <c r="G40" s="3">
        <f t="shared" si="2"/>
        <v>40</v>
      </c>
      <c r="H40" s="17">
        <v>0</v>
      </c>
      <c r="I40" s="2"/>
    </row>
    <row r="41" spans="1:9" s="1" customFormat="1">
      <c r="A41" s="7" t="s">
        <v>52</v>
      </c>
      <c r="B41" s="2" t="s">
        <v>53</v>
      </c>
      <c r="C41" s="23" t="s">
        <v>138</v>
      </c>
      <c r="D41" s="23">
        <v>40</v>
      </c>
      <c r="E41" s="23">
        <v>40</v>
      </c>
      <c r="F41" s="17">
        <v>0</v>
      </c>
      <c r="G41" s="23">
        <f t="shared" si="2"/>
        <v>40</v>
      </c>
      <c r="H41" s="17">
        <v>0</v>
      </c>
      <c r="I41" s="2"/>
    </row>
    <row r="42" spans="1:9" s="1" customFormat="1">
      <c r="A42" s="7" t="s">
        <v>67</v>
      </c>
      <c r="B42" s="2" t="s">
        <v>71</v>
      </c>
      <c r="C42" s="40" t="s">
        <v>138</v>
      </c>
      <c r="D42" s="40">
        <v>62</v>
      </c>
      <c r="E42" s="42">
        <v>62</v>
      </c>
      <c r="F42" s="17"/>
      <c r="G42" s="42">
        <f t="shared" si="2"/>
        <v>62</v>
      </c>
      <c r="H42" s="76"/>
      <c r="I42" s="2"/>
    </row>
    <row r="43" spans="1:9" s="1" customFormat="1">
      <c r="A43" s="7" t="s">
        <v>66</v>
      </c>
      <c r="B43" s="2" t="s">
        <v>69</v>
      </c>
      <c r="C43" s="56" t="s">
        <v>138</v>
      </c>
      <c r="D43" s="56">
        <v>40</v>
      </c>
      <c r="E43" s="98">
        <v>40</v>
      </c>
      <c r="F43" s="17"/>
      <c r="G43" s="57">
        <f t="shared" si="2"/>
        <v>40</v>
      </c>
      <c r="H43" s="93"/>
      <c r="I43" s="2"/>
    </row>
    <row r="44" spans="1:9" s="1" customFormat="1">
      <c r="A44" s="7" t="s">
        <v>78</v>
      </c>
      <c r="B44" s="2" t="s">
        <v>105</v>
      </c>
      <c r="C44" s="67" t="s">
        <v>144</v>
      </c>
      <c r="D44" s="67"/>
      <c r="E44" s="68">
        <v>76.7</v>
      </c>
      <c r="F44" s="17"/>
      <c r="G44" s="171">
        <f t="shared" si="2"/>
        <v>76.7</v>
      </c>
      <c r="H44" s="17"/>
      <c r="I44" s="2"/>
    </row>
    <row r="45" spans="1:9" s="69" customFormat="1">
      <c r="A45" s="104" t="s">
        <v>84</v>
      </c>
      <c r="B45" s="105" t="s">
        <v>148</v>
      </c>
      <c r="C45" s="106" t="s">
        <v>149</v>
      </c>
      <c r="D45" s="106"/>
      <c r="E45" s="106">
        <v>86</v>
      </c>
      <c r="F45" s="108"/>
      <c r="G45" s="171">
        <f t="shared" si="2"/>
        <v>86</v>
      </c>
      <c r="H45" s="108"/>
      <c r="I45" s="105"/>
    </row>
    <row r="46" spans="1:9" s="69" customFormat="1">
      <c r="A46" s="155" t="s">
        <v>99</v>
      </c>
      <c r="B46" s="156" t="s">
        <v>184</v>
      </c>
      <c r="C46" s="157" t="s">
        <v>144</v>
      </c>
      <c r="D46" s="157"/>
      <c r="E46" s="157">
        <v>138</v>
      </c>
      <c r="F46" s="17"/>
      <c r="G46" s="251">
        <f t="shared" si="2"/>
        <v>138</v>
      </c>
      <c r="H46" s="158"/>
      <c r="I46" s="226" t="s">
        <v>207</v>
      </c>
    </row>
    <row r="47" spans="1:9" s="69" customFormat="1">
      <c r="A47" s="172" t="s">
        <v>131</v>
      </c>
      <c r="B47" s="173" t="s">
        <v>193</v>
      </c>
      <c r="C47" s="174" t="s">
        <v>141</v>
      </c>
      <c r="D47" s="174">
        <v>1</v>
      </c>
      <c r="E47" s="174">
        <v>1</v>
      </c>
      <c r="F47" s="175"/>
      <c r="G47" s="251">
        <f t="shared" si="2"/>
        <v>1</v>
      </c>
      <c r="H47" s="175"/>
      <c r="I47" s="173"/>
    </row>
    <row r="48" spans="1:9" s="69" customFormat="1">
      <c r="A48" s="188" t="s">
        <v>156</v>
      </c>
      <c r="B48" s="173" t="s">
        <v>187</v>
      </c>
      <c r="C48" s="189" t="s">
        <v>141</v>
      </c>
      <c r="D48" s="189">
        <v>1</v>
      </c>
      <c r="E48" s="189">
        <v>1</v>
      </c>
      <c r="F48" s="186"/>
      <c r="G48" s="251">
        <f t="shared" si="2"/>
        <v>1</v>
      </c>
      <c r="H48" s="186"/>
      <c r="I48" s="187"/>
    </row>
    <row r="49" spans="1:9" s="69" customFormat="1">
      <c r="A49" s="323" t="s">
        <v>160</v>
      </c>
      <c r="B49" s="173" t="s">
        <v>249</v>
      </c>
      <c r="C49" s="189" t="s">
        <v>144</v>
      </c>
      <c r="D49" s="324">
        <v>15.5</v>
      </c>
      <c r="E49" s="324">
        <v>15.5</v>
      </c>
      <c r="F49" s="325"/>
      <c r="G49" s="322">
        <f t="shared" si="2"/>
        <v>15.5</v>
      </c>
      <c r="H49" s="325"/>
      <c r="I49" s="327" t="s">
        <v>250</v>
      </c>
    </row>
    <row r="50" spans="1:9" s="69" customFormat="1">
      <c r="A50" s="236" t="s">
        <v>161</v>
      </c>
      <c r="B50" s="237" t="s">
        <v>210</v>
      </c>
      <c r="C50" s="238" t="s">
        <v>144</v>
      </c>
      <c r="D50" s="238"/>
      <c r="E50" s="238">
        <v>67.5</v>
      </c>
      <c r="F50" s="239"/>
      <c r="G50" s="251">
        <f t="shared" si="2"/>
        <v>67.5</v>
      </c>
      <c r="H50" s="239"/>
      <c r="I50" s="237"/>
    </row>
    <row r="51" spans="1:9" s="69" customFormat="1">
      <c r="A51" s="244" t="s">
        <v>181</v>
      </c>
      <c r="B51" s="245" t="s">
        <v>167</v>
      </c>
      <c r="C51" s="247" t="s">
        <v>227</v>
      </c>
      <c r="D51" s="247"/>
      <c r="E51" s="247">
        <v>1870</v>
      </c>
      <c r="F51" s="253"/>
      <c r="G51" s="251">
        <f t="shared" si="2"/>
        <v>1870</v>
      </c>
      <c r="H51" s="253"/>
      <c r="I51" s="245"/>
    </row>
    <row r="52" spans="1:9" s="69" customFormat="1">
      <c r="A52" s="469" t="s">
        <v>197</v>
      </c>
      <c r="B52" s="466" t="s">
        <v>331</v>
      </c>
      <c r="C52" s="470" t="s">
        <v>8</v>
      </c>
      <c r="D52" s="470"/>
      <c r="E52" s="470">
        <v>20</v>
      </c>
      <c r="F52" s="464"/>
      <c r="G52" s="468">
        <f t="shared" si="2"/>
        <v>20</v>
      </c>
      <c r="H52" s="464"/>
      <c r="I52" s="466"/>
    </row>
    <row r="53" spans="1:9" s="69" customFormat="1">
      <c r="A53" s="469" t="s">
        <v>219</v>
      </c>
      <c r="B53" s="466" t="s">
        <v>315</v>
      </c>
      <c r="C53" s="475" t="s">
        <v>107</v>
      </c>
      <c r="D53" s="475"/>
      <c r="E53" s="475">
        <v>3</v>
      </c>
      <c r="F53" s="464"/>
      <c r="G53" s="474">
        <f t="shared" si="2"/>
        <v>3</v>
      </c>
      <c r="H53" s="464"/>
      <c r="I53" s="466"/>
    </row>
    <row r="54" spans="1:9">
      <c r="A54" s="8">
        <v>3</v>
      </c>
      <c r="B54" s="9" t="s">
        <v>5</v>
      </c>
      <c r="C54" s="2"/>
      <c r="D54" s="3"/>
      <c r="E54" s="2"/>
      <c r="F54" s="2"/>
      <c r="G54" s="2"/>
      <c r="H54" s="2"/>
      <c r="I54" s="2"/>
    </row>
    <row r="55" spans="1:9">
      <c r="A55" s="7" t="s">
        <v>20</v>
      </c>
      <c r="B55" s="2" t="s">
        <v>21</v>
      </c>
      <c r="C55" s="3" t="s">
        <v>138</v>
      </c>
      <c r="D55" s="3">
        <v>10</v>
      </c>
      <c r="E55" s="3">
        <v>10</v>
      </c>
      <c r="F55" s="17"/>
      <c r="G55" s="135">
        <f t="shared" ref="G55:G212" si="3">E55+F55</f>
        <v>10</v>
      </c>
      <c r="H55" s="17">
        <v>0</v>
      </c>
      <c r="I55" s="676" t="s">
        <v>169</v>
      </c>
    </row>
    <row r="56" spans="1:9">
      <c r="A56" s="7" t="s">
        <v>22</v>
      </c>
      <c r="B56" s="2" t="s">
        <v>23</v>
      </c>
      <c r="C56" s="3" t="s">
        <v>138</v>
      </c>
      <c r="D56" s="3">
        <v>10</v>
      </c>
      <c r="E56" s="3">
        <v>10</v>
      </c>
      <c r="F56" s="17"/>
      <c r="G56" s="171">
        <f t="shared" si="3"/>
        <v>10</v>
      </c>
      <c r="H56" s="17">
        <v>0</v>
      </c>
      <c r="I56" s="677"/>
    </row>
    <row r="57" spans="1:9" s="1" customFormat="1">
      <c r="A57" s="7" t="s">
        <v>24</v>
      </c>
      <c r="B57" s="2" t="s">
        <v>25</v>
      </c>
      <c r="C57" s="35" t="s">
        <v>138</v>
      </c>
      <c r="D57" s="35">
        <v>10</v>
      </c>
      <c r="E57" s="47">
        <v>10</v>
      </c>
      <c r="F57" s="17"/>
      <c r="G57" s="135">
        <f t="shared" si="3"/>
        <v>10</v>
      </c>
      <c r="H57" s="17"/>
      <c r="I57" s="677"/>
    </row>
    <row r="58" spans="1:9" s="1" customFormat="1">
      <c r="A58" s="7" t="s">
        <v>52</v>
      </c>
      <c r="B58" s="2" t="s">
        <v>143</v>
      </c>
      <c r="C58" s="44" t="s">
        <v>138</v>
      </c>
      <c r="D58" s="44">
        <v>10</v>
      </c>
      <c r="E58" s="48">
        <v>10</v>
      </c>
      <c r="F58" s="17"/>
      <c r="G58" s="206">
        <f t="shared" si="3"/>
        <v>10</v>
      </c>
      <c r="H58" s="17"/>
      <c r="I58" s="677"/>
    </row>
    <row r="59" spans="1:9" s="69" customFormat="1">
      <c r="A59" s="104" t="s">
        <v>67</v>
      </c>
      <c r="B59" s="105" t="s">
        <v>142</v>
      </c>
      <c r="C59" s="103" t="s">
        <v>138</v>
      </c>
      <c r="D59" s="106">
        <v>10</v>
      </c>
      <c r="E59" s="106">
        <v>10</v>
      </c>
      <c r="F59" s="108"/>
      <c r="G59" s="206">
        <f t="shared" si="3"/>
        <v>10</v>
      </c>
      <c r="H59" s="108"/>
      <c r="I59" s="678"/>
    </row>
    <row r="60" spans="1:9" s="69" customFormat="1">
      <c r="A60" s="469" t="s">
        <v>66</v>
      </c>
      <c r="B60" s="466" t="s">
        <v>329</v>
      </c>
      <c r="C60" s="465" t="s">
        <v>29</v>
      </c>
      <c r="D60" s="465"/>
      <c r="E60" s="465">
        <v>520</v>
      </c>
      <c r="F60" s="464"/>
      <c r="G60" s="465">
        <f t="shared" si="3"/>
        <v>520</v>
      </c>
      <c r="H60" s="464"/>
      <c r="I60" s="467"/>
    </row>
    <row r="61" spans="1:9" s="69" customFormat="1">
      <c r="A61" s="469" t="s">
        <v>78</v>
      </c>
      <c r="B61" s="466" t="s">
        <v>253</v>
      </c>
      <c r="C61" s="481" t="s">
        <v>149</v>
      </c>
      <c r="D61" s="481"/>
      <c r="E61" s="481">
        <v>138.5</v>
      </c>
      <c r="F61" s="464"/>
      <c r="G61" s="481">
        <f t="shared" si="3"/>
        <v>138.5</v>
      </c>
      <c r="H61" s="464"/>
      <c r="I61" s="482"/>
    </row>
    <row r="62" spans="1:9" s="69" customFormat="1">
      <c r="A62" s="469" t="s">
        <v>84</v>
      </c>
      <c r="B62" s="466" t="s">
        <v>334</v>
      </c>
      <c r="C62" s="472" t="s">
        <v>149</v>
      </c>
      <c r="D62" s="472"/>
      <c r="E62" s="472">
        <v>126.5</v>
      </c>
      <c r="F62" s="464"/>
      <c r="G62" s="471">
        <f t="shared" si="3"/>
        <v>126.5</v>
      </c>
      <c r="H62" s="464"/>
      <c r="I62" s="473"/>
    </row>
    <row r="63" spans="1:9" s="69" customFormat="1">
      <c r="A63" s="469" t="s">
        <v>99</v>
      </c>
      <c r="B63" s="466" t="s">
        <v>314</v>
      </c>
      <c r="C63" s="481" t="s">
        <v>149</v>
      </c>
      <c r="D63" s="481"/>
      <c r="E63" s="481">
        <v>126.5</v>
      </c>
      <c r="F63" s="464"/>
      <c r="G63" s="481">
        <f t="shared" si="3"/>
        <v>126.5</v>
      </c>
      <c r="H63" s="464"/>
      <c r="I63" s="482"/>
    </row>
    <row r="64" spans="1:9" s="69" customFormat="1">
      <c r="A64" s="521" t="s">
        <v>349</v>
      </c>
      <c r="B64" s="522" t="s">
        <v>350</v>
      </c>
      <c r="C64" s="523" t="s">
        <v>351</v>
      </c>
      <c r="D64" s="523"/>
      <c r="E64" s="523">
        <v>508</v>
      </c>
      <c r="F64" s="524"/>
      <c r="G64" s="515">
        <f t="shared" si="3"/>
        <v>508</v>
      </c>
      <c r="H64" s="524"/>
      <c r="I64" s="516"/>
    </row>
    <row r="65" spans="1:9" s="69" customFormat="1">
      <c r="A65" s="549" t="s">
        <v>156</v>
      </c>
      <c r="B65" s="550" t="s">
        <v>337</v>
      </c>
      <c r="C65" s="551" t="s">
        <v>107</v>
      </c>
      <c r="D65" s="551"/>
      <c r="E65" s="551">
        <v>19</v>
      </c>
      <c r="F65" s="552"/>
      <c r="G65" s="547">
        <f t="shared" si="3"/>
        <v>19</v>
      </c>
      <c r="H65" s="552"/>
      <c r="I65" s="548"/>
    </row>
    <row r="66" spans="1:9" s="69" customFormat="1">
      <c r="A66" s="650" t="s">
        <v>382</v>
      </c>
      <c r="B66" s="651" t="s">
        <v>185</v>
      </c>
      <c r="C66" s="652" t="s">
        <v>149</v>
      </c>
      <c r="D66" s="652"/>
      <c r="E66" s="652">
        <v>36</v>
      </c>
      <c r="F66" s="653"/>
      <c r="G66" s="652">
        <f t="shared" si="3"/>
        <v>36</v>
      </c>
      <c r="H66" s="653"/>
      <c r="I66" s="642"/>
    </row>
    <row r="67" spans="1:9" s="69" customFormat="1">
      <c r="A67" s="626" t="s">
        <v>349</v>
      </c>
      <c r="B67" s="627" t="s">
        <v>355</v>
      </c>
      <c r="C67" s="628" t="s">
        <v>149</v>
      </c>
      <c r="D67" s="628"/>
      <c r="E67" s="628">
        <v>11</v>
      </c>
      <c r="F67" s="629"/>
      <c r="G67" s="624">
        <f t="shared" si="3"/>
        <v>11</v>
      </c>
      <c r="H67" s="629"/>
      <c r="I67" s="625"/>
    </row>
    <row r="68" spans="1:9">
      <c r="A68" s="640">
        <v>4</v>
      </c>
      <c r="B68" s="9" t="s">
        <v>27</v>
      </c>
      <c r="C68" s="2"/>
      <c r="D68" s="2"/>
      <c r="E68" s="2"/>
      <c r="F68" s="2"/>
      <c r="G68" s="2"/>
      <c r="H68" s="2"/>
      <c r="I68" s="2"/>
    </row>
    <row r="69" spans="1:9">
      <c r="A69" s="7" t="s">
        <v>20</v>
      </c>
      <c r="B69" s="2" t="s">
        <v>28</v>
      </c>
      <c r="C69" s="3" t="s">
        <v>144</v>
      </c>
      <c r="D69" s="3">
        <v>1100</v>
      </c>
      <c r="E69" s="3">
        <v>875</v>
      </c>
      <c r="F69" s="17">
        <v>0</v>
      </c>
      <c r="G69" s="3">
        <f t="shared" si="3"/>
        <v>875</v>
      </c>
      <c r="H69" s="17">
        <v>0</v>
      </c>
      <c r="I69" s="2"/>
    </row>
    <row r="70" spans="1:9" s="1" customFormat="1">
      <c r="A70" s="7" t="s">
        <v>22</v>
      </c>
      <c r="B70" s="2" t="s">
        <v>56</v>
      </c>
      <c r="C70" s="21" t="s">
        <v>138</v>
      </c>
      <c r="D70" s="21">
        <v>2</v>
      </c>
      <c r="E70" s="21">
        <v>2</v>
      </c>
      <c r="F70" s="17">
        <v>0</v>
      </c>
      <c r="G70" s="21">
        <f t="shared" si="3"/>
        <v>2</v>
      </c>
      <c r="H70" s="17">
        <v>0</v>
      </c>
      <c r="I70" s="2"/>
    </row>
    <row r="71" spans="1:9" s="1" customFormat="1">
      <c r="A71" s="7" t="s">
        <v>76</v>
      </c>
      <c r="B71" s="2" t="s">
        <v>61</v>
      </c>
      <c r="C71" s="41" t="s">
        <v>138</v>
      </c>
      <c r="D71" s="41">
        <v>2</v>
      </c>
      <c r="E71" s="44">
        <v>2</v>
      </c>
      <c r="F71" s="17">
        <v>0</v>
      </c>
      <c r="G71" s="41">
        <f t="shared" si="3"/>
        <v>2</v>
      </c>
      <c r="H71" s="17">
        <v>0</v>
      </c>
      <c r="I71" s="2"/>
    </row>
    <row r="72" spans="1:9" s="1" customFormat="1">
      <c r="A72" s="7" t="s">
        <v>52</v>
      </c>
      <c r="B72" s="2" t="s">
        <v>104</v>
      </c>
      <c r="C72" s="54" t="s">
        <v>138</v>
      </c>
      <c r="D72" s="54">
        <v>2</v>
      </c>
      <c r="E72" s="57">
        <v>2</v>
      </c>
      <c r="F72" s="17">
        <v>0</v>
      </c>
      <c r="G72" s="54">
        <f t="shared" si="3"/>
        <v>2</v>
      </c>
      <c r="H72" s="17"/>
      <c r="I72" s="2"/>
    </row>
    <row r="73" spans="1:9" s="1" customFormat="1">
      <c r="A73" s="7" t="s">
        <v>67</v>
      </c>
      <c r="B73" s="2" t="s">
        <v>92</v>
      </c>
      <c r="C73" s="60" t="s">
        <v>138</v>
      </c>
      <c r="D73" s="42">
        <v>4</v>
      </c>
      <c r="E73" s="42">
        <v>4</v>
      </c>
      <c r="F73" s="17">
        <v>0</v>
      </c>
      <c r="G73" s="42">
        <f t="shared" si="3"/>
        <v>4</v>
      </c>
      <c r="H73" s="17"/>
      <c r="I73" s="2"/>
    </row>
    <row r="74" spans="1:9" s="1" customFormat="1">
      <c r="A74" s="7" t="s">
        <v>66</v>
      </c>
      <c r="B74" s="2" t="s">
        <v>25</v>
      </c>
      <c r="C74" s="60" t="s">
        <v>138</v>
      </c>
      <c r="D74" s="64">
        <f>4</f>
        <v>4</v>
      </c>
      <c r="E74" s="64">
        <v>4</v>
      </c>
      <c r="F74" s="42"/>
      <c r="G74" s="60">
        <f t="shared" si="3"/>
        <v>4</v>
      </c>
      <c r="H74" s="17"/>
      <c r="I74" s="2"/>
    </row>
    <row r="75" spans="1:9" s="69" customFormat="1">
      <c r="A75" s="244" t="s">
        <v>78</v>
      </c>
      <c r="B75" s="245" t="s">
        <v>225</v>
      </c>
      <c r="C75" s="247" t="s">
        <v>138</v>
      </c>
      <c r="D75" s="247">
        <v>4</v>
      </c>
      <c r="E75" s="247">
        <v>4</v>
      </c>
      <c r="F75" s="254"/>
      <c r="G75" s="247">
        <f t="shared" si="3"/>
        <v>4</v>
      </c>
      <c r="H75" s="253"/>
      <c r="I75" s="245"/>
    </row>
    <row r="76" spans="1:9" s="1" customFormat="1">
      <c r="A76" s="7" t="s">
        <v>84</v>
      </c>
      <c r="B76" s="2" t="s">
        <v>86</v>
      </c>
      <c r="C76" s="67" t="s">
        <v>138</v>
      </c>
      <c r="D76" s="67">
        <v>2</v>
      </c>
      <c r="E76" s="42">
        <v>2</v>
      </c>
      <c r="F76" s="17"/>
      <c r="G76" s="206">
        <f t="shared" si="3"/>
        <v>2</v>
      </c>
      <c r="H76" s="17"/>
      <c r="I76" s="2"/>
    </row>
    <row r="77" spans="1:9" s="69" customFormat="1">
      <c r="A77" s="84" t="s">
        <v>99</v>
      </c>
      <c r="B77" s="72" t="s">
        <v>133</v>
      </c>
      <c r="C77" s="70" t="s">
        <v>138</v>
      </c>
      <c r="D77" s="70">
        <v>2</v>
      </c>
      <c r="E77" s="42">
        <v>2</v>
      </c>
      <c r="F77" s="17"/>
      <c r="G77" s="81">
        <f t="shared" si="3"/>
        <v>2</v>
      </c>
      <c r="H77" s="82"/>
      <c r="I77" s="72"/>
    </row>
    <row r="78" spans="1:9" s="69" customFormat="1">
      <c r="A78" s="85" t="s">
        <v>131</v>
      </c>
      <c r="B78" s="86" t="s">
        <v>95</v>
      </c>
      <c r="C78" s="87" t="s">
        <v>138</v>
      </c>
      <c r="D78" s="87">
        <v>2</v>
      </c>
      <c r="E78" s="42">
        <v>2</v>
      </c>
      <c r="F78" s="17"/>
      <c r="G78" s="83">
        <f t="shared" si="3"/>
        <v>2</v>
      </c>
      <c r="H78" s="17">
        <v>0</v>
      </c>
      <c r="I78" s="86"/>
    </row>
    <row r="79" spans="1:9" s="69" customFormat="1">
      <c r="A79" s="94" t="s">
        <v>156</v>
      </c>
      <c r="B79" s="95" t="s">
        <v>136</v>
      </c>
      <c r="C79" s="96" t="s">
        <v>149</v>
      </c>
      <c r="D79" s="96"/>
      <c r="E79" s="42">
        <v>110</v>
      </c>
      <c r="F79" s="97"/>
      <c r="G79" s="171">
        <f t="shared" si="3"/>
        <v>110</v>
      </c>
      <c r="H79" s="97"/>
      <c r="I79" s="125"/>
    </row>
    <row r="80" spans="1:9" s="69" customFormat="1">
      <c r="A80" s="141" t="s">
        <v>160</v>
      </c>
      <c r="B80" s="95" t="s">
        <v>182</v>
      </c>
      <c r="C80" s="98" t="s">
        <v>149</v>
      </c>
      <c r="D80" s="142"/>
      <c r="E80" s="42">
        <v>110</v>
      </c>
      <c r="F80" s="144"/>
      <c r="G80" s="171">
        <f t="shared" si="3"/>
        <v>110</v>
      </c>
      <c r="H80" s="144"/>
      <c r="I80" s="143"/>
    </row>
    <row r="81" spans="1:9" s="69" customFormat="1">
      <c r="A81" s="112" t="s">
        <v>161</v>
      </c>
      <c r="B81" s="95" t="s">
        <v>162</v>
      </c>
      <c r="C81" s="98" t="s">
        <v>149</v>
      </c>
      <c r="D81" s="114"/>
      <c r="E81" s="42">
        <v>110</v>
      </c>
      <c r="F81" s="116"/>
      <c r="G81" s="171">
        <f t="shared" si="3"/>
        <v>110</v>
      </c>
      <c r="H81" s="116"/>
      <c r="I81" s="115"/>
    </row>
    <row r="82" spans="1:9" s="69" customFormat="1">
      <c r="A82" s="112" t="s">
        <v>181</v>
      </c>
      <c r="B82" s="95" t="s">
        <v>163</v>
      </c>
      <c r="C82" s="98" t="s">
        <v>149</v>
      </c>
      <c r="D82" s="114"/>
      <c r="E82" s="42">
        <v>110</v>
      </c>
      <c r="F82" s="116"/>
      <c r="G82" s="171">
        <f t="shared" si="3"/>
        <v>110</v>
      </c>
      <c r="H82" s="116"/>
      <c r="I82" s="115"/>
    </row>
    <row r="83" spans="1:9" s="69" customFormat="1">
      <c r="A83" s="112" t="s">
        <v>197</v>
      </c>
      <c r="B83" s="95" t="s">
        <v>164</v>
      </c>
      <c r="C83" s="98" t="s">
        <v>149</v>
      </c>
      <c r="D83" s="114"/>
      <c r="E83" s="115">
        <v>0</v>
      </c>
      <c r="F83" s="116"/>
      <c r="G83" s="114"/>
      <c r="H83" s="116"/>
      <c r="I83" s="113"/>
    </row>
    <row r="84" spans="1:9">
      <c r="A84" s="18">
        <v>5</v>
      </c>
      <c r="B84" s="9" t="s">
        <v>50</v>
      </c>
      <c r="C84" s="2"/>
      <c r="D84" s="2"/>
      <c r="E84" s="2"/>
      <c r="F84" s="17"/>
      <c r="G84" s="2"/>
      <c r="H84" s="2"/>
      <c r="I84" s="2"/>
    </row>
    <row r="85" spans="1:9">
      <c r="A85" s="7" t="s">
        <v>20</v>
      </c>
      <c r="B85" s="2" t="s">
        <v>21</v>
      </c>
      <c r="C85" s="19" t="s">
        <v>8</v>
      </c>
      <c r="D85" s="19">
        <v>10</v>
      </c>
      <c r="E85" s="21">
        <v>10</v>
      </c>
      <c r="F85" s="686">
        <v>0</v>
      </c>
      <c r="G85" s="21">
        <f t="shared" si="3"/>
        <v>10</v>
      </c>
      <c r="H85" s="17">
        <v>0</v>
      </c>
      <c r="I85" s="685" t="s">
        <v>188</v>
      </c>
    </row>
    <row r="86" spans="1:9">
      <c r="A86" s="7" t="s">
        <v>22</v>
      </c>
      <c r="B86" s="2" t="s">
        <v>23</v>
      </c>
      <c r="C86" s="21" t="s">
        <v>8</v>
      </c>
      <c r="D86" s="21">
        <v>10</v>
      </c>
      <c r="E86" s="21">
        <v>10</v>
      </c>
      <c r="F86" s="687"/>
      <c r="G86" s="21">
        <f t="shared" si="3"/>
        <v>10</v>
      </c>
      <c r="H86" s="17">
        <v>0</v>
      </c>
      <c r="I86" s="680"/>
    </row>
    <row r="87" spans="1:9" s="1" customFormat="1">
      <c r="A87" s="7" t="s">
        <v>24</v>
      </c>
      <c r="B87" s="2" t="s">
        <v>25</v>
      </c>
      <c r="C87" s="21" t="s">
        <v>8</v>
      </c>
      <c r="D87" s="21">
        <v>10</v>
      </c>
      <c r="E87" s="21">
        <v>10</v>
      </c>
      <c r="F87" s="687"/>
      <c r="G87" s="21">
        <f t="shared" si="3"/>
        <v>10</v>
      </c>
      <c r="H87" s="17">
        <v>0</v>
      </c>
      <c r="I87" s="680"/>
    </row>
    <row r="88" spans="1:9" s="1" customFormat="1">
      <c r="A88" s="7" t="s">
        <v>52</v>
      </c>
      <c r="B88" s="2" t="s">
        <v>53</v>
      </c>
      <c r="C88" s="27" t="s">
        <v>8</v>
      </c>
      <c r="D88" s="27">
        <v>10</v>
      </c>
      <c r="E88" s="29">
        <v>10</v>
      </c>
      <c r="F88" s="687"/>
      <c r="G88" s="27">
        <f t="shared" si="3"/>
        <v>10</v>
      </c>
      <c r="H88" s="17">
        <v>0</v>
      </c>
      <c r="I88" s="680"/>
    </row>
    <row r="89" spans="1:9" s="1" customFormat="1">
      <c r="A89" s="7" t="s">
        <v>67</v>
      </c>
      <c r="B89" s="2" t="s">
        <v>74</v>
      </c>
      <c r="C89" s="40" t="s">
        <v>8</v>
      </c>
      <c r="D89" s="40">
        <v>10</v>
      </c>
      <c r="E89" s="41">
        <v>10</v>
      </c>
      <c r="F89" s="687"/>
      <c r="G89" s="40">
        <f t="shared" si="3"/>
        <v>10</v>
      </c>
      <c r="H89" s="17">
        <v>0</v>
      </c>
      <c r="I89" s="680"/>
    </row>
    <row r="90" spans="1:9" s="1" customFormat="1">
      <c r="A90" s="7" t="s">
        <v>66</v>
      </c>
      <c r="B90" s="2" t="s">
        <v>80</v>
      </c>
      <c r="C90" s="57" t="s">
        <v>29</v>
      </c>
      <c r="D90" s="57">
        <v>37</v>
      </c>
      <c r="E90" s="57">
        <v>37</v>
      </c>
      <c r="F90" s="687"/>
      <c r="G90" s="57">
        <f t="shared" si="3"/>
        <v>37</v>
      </c>
      <c r="H90" s="17">
        <v>0</v>
      </c>
      <c r="I90" s="680"/>
    </row>
    <row r="91" spans="1:9" s="1" customFormat="1">
      <c r="A91" s="7" t="s">
        <v>78</v>
      </c>
      <c r="B91" s="2" t="s">
        <v>85</v>
      </c>
      <c r="C91" s="60" t="s">
        <v>29</v>
      </c>
      <c r="D91" s="60">
        <v>20</v>
      </c>
      <c r="E91" s="61">
        <v>20</v>
      </c>
      <c r="F91" s="687"/>
      <c r="G91" s="60">
        <f t="shared" si="3"/>
        <v>20</v>
      </c>
      <c r="H91" s="17">
        <v>0</v>
      </c>
      <c r="I91" s="680"/>
    </row>
    <row r="92" spans="1:9" s="1" customFormat="1">
      <c r="A92" s="7" t="s">
        <v>84</v>
      </c>
      <c r="B92" s="2" t="s">
        <v>98</v>
      </c>
      <c r="C92" s="63" t="s">
        <v>72</v>
      </c>
      <c r="D92" s="63">
        <v>51</v>
      </c>
      <c r="E92" s="67">
        <v>51</v>
      </c>
      <c r="F92" s="687"/>
      <c r="G92" s="63">
        <f t="shared" si="3"/>
        <v>51</v>
      </c>
      <c r="H92" s="63"/>
      <c r="I92" s="680"/>
    </row>
    <row r="93" spans="1:9" s="1" customFormat="1">
      <c r="A93" s="7" t="s">
        <v>99</v>
      </c>
      <c r="B93" s="2" t="s">
        <v>106</v>
      </c>
      <c r="C93" s="68" t="s">
        <v>107</v>
      </c>
      <c r="D93" s="68">
        <v>35</v>
      </c>
      <c r="E93" s="68">
        <v>34.5</v>
      </c>
      <c r="F93" s="687"/>
      <c r="G93" s="68">
        <f t="shared" si="3"/>
        <v>34.5</v>
      </c>
      <c r="H93" s="68"/>
      <c r="I93" s="680"/>
    </row>
    <row r="94" spans="1:9" s="69" customFormat="1">
      <c r="A94" s="84" t="s">
        <v>131</v>
      </c>
      <c r="B94" s="72" t="s">
        <v>132</v>
      </c>
      <c r="C94" s="70" t="s">
        <v>29</v>
      </c>
      <c r="D94" s="70">
        <v>15</v>
      </c>
      <c r="E94" s="70">
        <v>15</v>
      </c>
      <c r="F94" s="688"/>
      <c r="G94" s="81">
        <f t="shared" si="3"/>
        <v>15</v>
      </c>
      <c r="H94" s="70"/>
      <c r="I94" s="681"/>
    </row>
    <row r="95" spans="1:9">
      <c r="A95" s="22">
        <v>6</v>
      </c>
      <c r="B95" s="9" t="s">
        <v>54</v>
      </c>
      <c r="C95" s="2"/>
      <c r="D95" s="2"/>
      <c r="E95" s="2"/>
      <c r="F95" s="2"/>
      <c r="G95" s="2"/>
      <c r="H95" s="2"/>
      <c r="I95" s="2"/>
    </row>
    <row r="96" spans="1:9">
      <c r="A96" s="7" t="s">
        <v>20</v>
      </c>
      <c r="B96" s="2" t="s">
        <v>82</v>
      </c>
      <c r="C96" s="21" t="s">
        <v>138</v>
      </c>
      <c r="D96" s="21">
        <v>4</v>
      </c>
      <c r="E96" s="21">
        <v>3</v>
      </c>
      <c r="F96" s="17">
        <v>0</v>
      </c>
      <c r="G96" s="21">
        <v>3</v>
      </c>
      <c r="H96" s="17">
        <v>0</v>
      </c>
      <c r="I96" s="2"/>
    </row>
    <row r="97" spans="1:9" s="1" customFormat="1">
      <c r="A97" s="7" t="s">
        <v>22</v>
      </c>
      <c r="B97" s="2" t="s">
        <v>153</v>
      </c>
      <c r="C97" s="24" t="s">
        <v>138</v>
      </c>
      <c r="D97" s="24">
        <v>4</v>
      </c>
      <c r="E97" s="27">
        <v>3</v>
      </c>
      <c r="F97" s="17">
        <v>0</v>
      </c>
      <c r="G97" s="24">
        <f t="shared" si="3"/>
        <v>3</v>
      </c>
      <c r="H97" s="17"/>
      <c r="I97" s="2"/>
    </row>
    <row r="98" spans="1:9" s="1" customFormat="1">
      <c r="A98" s="7" t="s">
        <v>24</v>
      </c>
      <c r="B98" s="2" t="s">
        <v>154</v>
      </c>
      <c r="C98" s="33" t="s">
        <v>138</v>
      </c>
      <c r="D98" s="33">
        <v>4</v>
      </c>
      <c r="E98" s="35">
        <v>3</v>
      </c>
      <c r="F98" s="17">
        <v>0</v>
      </c>
      <c r="G98" s="34">
        <f t="shared" si="3"/>
        <v>3</v>
      </c>
      <c r="H98" s="17">
        <v>0</v>
      </c>
      <c r="I98" s="2"/>
    </row>
    <row r="99" spans="1:9" s="1" customFormat="1">
      <c r="A99" s="7" t="s">
        <v>52</v>
      </c>
      <c r="B99" s="2" t="s">
        <v>146</v>
      </c>
      <c r="C99" s="36" t="s">
        <v>138</v>
      </c>
      <c r="D99" s="36">
        <f>4*8</f>
        <v>32</v>
      </c>
      <c r="E99" s="41">
        <v>24</v>
      </c>
      <c r="F99" s="17"/>
      <c r="G99" s="41">
        <f t="shared" si="3"/>
        <v>24</v>
      </c>
      <c r="H99" s="17"/>
      <c r="I99" s="2"/>
    </row>
    <row r="100" spans="1:9" s="69" customFormat="1">
      <c r="A100" s="104" t="s">
        <v>67</v>
      </c>
      <c r="B100" s="2" t="s">
        <v>147</v>
      </c>
      <c r="C100" s="106" t="s">
        <v>138</v>
      </c>
      <c r="D100" s="106">
        <v>32</v>
      </c>
      <c r="E100" s="106">
        <v>24</v>
      </c>
      <c r="F100" s="17"/>
      <c r="G100" s="170">
        <f t="shared" si="3"/>
        <v>24</v>
      </c>
      <c r="H100" s="108"/>
      <c r="I100" s="105"/>
    </row>
    <row r="101" spans="1:9" s="69" customFormat="1">
      <c r="A101" s="104" t="s">
        <v>66</v>
      </c>
      <c r="B101" s="2" t="s">
        <v>155</v>
      </c>
      <c r="C101" s="106" t="s">
        <v>138</v>
      </c>
      <c r="D101" s="106">
        <v>32</v>
      </c>
      <c r="E101" s="106">
        <v>7</v>
      </c>
      <c r="F101" s="17"/>
      <c r="G101" s="471">
        <f t="shared" si="3"/>
        <v>7</v>
      </c>
      <c r="H101" s="108"/>
      <c r="I101" s="105"/>
    </row>
    <row r="102" spans="1:9" s="69" customFormat="1">
      <c r="A102" s="104" t="s">
        <v>78</v>
      </c>
      <c r="B102" s="105" t="s">
        <v>21</v>
      </c>
      <c r="C102" s="106" t="s">
        <v>138</v>
      </c>
      <c r="D102" s="106">
        <v>28</v>
      </c>
      <c r="E102" s="106">
        <v>28</v>
      </c>
      <c r="F102" s="17">
        <v>0</v>
      </c>
      <c r="G102" s="441">
        <f t="shared" si="3"/>
        <v>28</v>
      </c>
      <c r="H102" s="108"/>
      <c r="I102" s="105"/>
    </row>
    <row r="103" spans="1:9" s="69" customFormat="1">
      <c r="A103" s="104" t="s">
        <v>84</v>
      </c>
      <c r="B103" s="105" t="s">
        <v>157</v>
      </c>
      <c r="C103" s="106" t="s">
        <v>138</v>
      </c>
      <c r="D103" s="106">
        <v>28</v>
      </c>
      <c r="E103" s="106">
        <v>28</v>
      </c>
      <c r="F103" s="17"/>
      <c r="G103" s="441">
        <f t="shared" si="3"/>
        <v>28</v>
      </c>
      <c r="H103" s="108"/>
      <c r="I103" s="105"/>
    </row>
    <row r="104" spans="1:9" s="69" customFormat="1">
      <c r="A104" s="104" t="s">
        <v>99</v>
      </c>
      <c r="B104" s="105" t="s">
        <v>158</v>
      </c>
      <c r="C104" s="106" t="s">
        <v>138</v>
      </c>
      <c r="D104" s="106">
        <v>28</v>
      </c>
      <c r="E104" s="106">
        <v>28</v>
      </c>
      <c r="F104" s="17"/>
      <c r="G104" s="441">
        <f t="shared" si="3"/>
        <v>28</v>
      </c>
      <c r="H104" s="108"/>
      <c r="I104" s="105"/>
    </row>
    <row r="105" spans="1:9" s="69" customFormat="1">
      <c r="A105" s="104" t="s">
        <v>131</v>
      </c>
      <c r="B105" s="105" t="s">
        <v>143</v>
      </c>
      <c r="C105" s="106" t="s">
        <v>138</v>
      </c>
      <c r="D105" s="106">
        <v>28</v>
      </c>
      <c r="E105" s="106">
        <v>28</v>
      </c>
      <c r="F105" s="99"/>
      <c r="G105" s="441">
        <f t="shared" si="3"/>
        <v>28</v>
      </c>
      <c r="H105" s="108"/>
      <c r="I105" s="105"/>
    </row>
    <row r="106" spans="1:9" s="69" customFormat="1">
      <c r="A106" s="104" t="s">
        <v>156</v>
      </c>
      <c r="B106" s="105" t="s">
        <v>159</v>
      </c>
      <c r="C106" s="106" t="s">
        <v>138</v>
      </c>
      <c r="D106" s="106">
        <v>28</v>
      </c>
      <c r="E106" s="106">
        <v>28</v>
      </c>
      <c r="F106" s="108"/>
      <c r="G106" s="441">
        <f t="shared" si="3"/>
        <v>28</v>
      </c>
      <c r="H106" s="108"/>
      <c r="I106" s="105"/>
    </row>
    <row r="107" spans="1:9" s="69" customFormat="1">
      <c r="A107" s="588" t="s">
        <v>160</v>
      </c>
      <c r="B107" s="589" t="s">
        <v>368</v>
      </c>
      <c r="C107" s="590" t="s">
        <v>351</v>
      </c>
      <c r="D107" s="590"/>
      <c r="E107" s="590">
        <v>212</v>
      </c>
      <c r="F107" s="593"/>
      <c r="G107" s="587">
        <f t="shared" si="3"/>
        <v>212</v>
      </c>
      <c r="H107" s="593"/>
      <c r="I107" s="589"/>
    </row>
    <row r="108" spans="1:9" s="69" customFormat="1">
      <c r="A108" s="626" t="s">
        <v>131</v>
      </c>
      <c r="B108" s="627" t="s">
        <v>377</v>
      </c>
      <c r="C108" s="628" t="s">
        <v>107</v>
      </c>
      <c r="D108" s="628"/>
      <c r="E108" s="628">
        <v>10</v>
      </c>
      <c r="F108" s="629"/>
      <c r="G108" s="623">
        <f t="shared" si="3"/>
        <v>10</v>
      </c>
      <c r="H108" s="629"/>
      <c r="I108" s="627"/>
    </row>
    <row r="109" spans="1:9" s="69" customFormat="1">
      <c r="A109" s="634" t="s">
        <v>156</v>
      </c>
      <c r="B109" s="635" t="s">
        <v>253</v>
      </c>
      <c r="C109" s="636" t="s">
        <v>149</v>
      </c>
      <c r="D109" s="636"/>
      <c r="E109" s="636">
        <v>22</v>
      </c>
      <c r="F109" s="639"/>
      <c r="G109" s="636">
        <f t="shared" si="3"/>
        <v>22</v>
      </c>
      <c r="H109" s="639"/>
      <c r="I109" s="635"/>
    </row>
    <row r="110" spans="1:9" s="69" customFormat="1">
      <c r="A110" s="634" t="s">
        <v>240</v>
      </c>
      <c r="B110" s="635" t="s">
        <v>261</v>
      </c>
      <c r="C110" s="636" t="s">
        <v>246</v>
      </c>
      <c r="D110" s="636"/>
      <c r="E110" s="636">
        <v>22</v>
      </c>
      <c r="F110" s="639"/>
      <c r="G110" s="636">
        <f t="shared" si="3"/>
        <v>22</v>
      </c>
      <c r="H110" s="639"/>
      <c r="I110" s="635"/>
    </row>
    <row r="111" spans="1:9" s="69" customFormat="1">
      <c r="A111" s="649" t="s">
        <v>381</v>
      </c>
      <c r="B111" s="645" t="s">
        <v>220</v>
      </c>
      <c r="C111" s="646" t="s">
        <v>246</v>
      </c>
      <c r="D111" s="646"/>
      <c r="E111" s="646">
        <v>22</v>
      </c>
      <c r="F111" s="647"/>
      <c r="G111" s="636">
        <f t="shared" si="3"/>
        <v>22</v>
      </c>
      <c r="H111" s="647"/>
      <c r="I111" s="645"/>
    </row>
    <row r="112" spans="1:9">
      <c r="A112" s="22">
        <v>7</v>
      </c>
      <c r="B112" s="9" t="s">
        <v>57</v>
      </c>
      <c r="C112" s="2"/>
      <c r="D112" s="2"/>
      <c r="E112" s="2"/>
      <c r="F112" s="2"/>
      <c r="G112" s="2"/>
      <c r="H112" s="2"/>
      <c r="I112" s="2"/>
    </row>
    <row r="113" spans="1:9">
      <c r="A113" s="7" t="s">
        <v>20</v>
      </c>
      <c r="B113" s="2" t="s">
        <v>28</v>
      </c>
      <c r="C113" s="23" t="s">
        <v>8</v>
      </c>
      <c r="D113" s="23">
        <v>2</v>
      </c>
      <c r="E113" s="26">
        <v>2</v>
      </c>
      <c r="F113" s="17"/>
      <c r="G113" s="26">
        <f t="shared" si="3"/>
        <v>2</v>
      </c>
      <c r="H113" s="17">
        <v>0</v>
      </c>
      <c r="I113" s="679" t="s">
        <v>346</v>
      </c>
    </row>
    <row r="114" spans="1:9">
      <c r="A114" s="15" t="s">
        <v>22</v>
      </c>
      <c r="B114" s="2" t="s">
        <v>56</v>
      </c>
      <c r="C114" s="29" t="s">
        <v>8</v>
      </c>
      <c r="D114" s="24">
        <v>2</v>
      </c>
      <c r="E114" s="27">
        <v>2</v>
      </c>
      <c r="F114" s="17"/>
      <c r="G114" s="26">
        <f t="shared" si="3"/>
        <v>2</v>
      </c>
      <c r="H114" s="17">
        <v>0</v>
      </c>
      <c r="I114" s="680"/>
    </row>
    <row r="115" spans="1:9" s="1" customFormat="1">
      <c r="A115" s="15" t="s">
        <v>24</v>
      </c>
      <c r="B115" s="2" t="s">
        <v>61</v>
      </c>
      <c r="C115" s="29" t="s">
        <v>8</v>
      </c>
      <c r="D115" s="29">
        <v>2</v>
      </c>
      <c r="E115" s="32">
        <v>2</v>
      </c>
      <c r="F115" s="17"/>
      <c r="G115" s="31">
        <f t="shared" si="3"/>
        <v>2</v>
      </c>
      <c r="H115" s="17">
        <v>0</v>
      </c>
      <c r="I115" s="680"/>
    </row>
    <row r="116" spans="1:9" s="1" customFormat="1">
      <c r="A116" s="15" t="s">
        <v>52</v>
      </c>
      <c r="B116" s="2" t="s">
        <v>65</v>
      </c>
      <c r="C116" s="34" t="s">
        <v>8</v>
      </c>
      <c r="D116" s="34">
        <v>2</v>
      </c>
      <c r="E116" s="36">
        <v>2</v>
      </c>
      <c r="F116" s="17">
        <v>0</v>
      </c>
      <c r="G116" s="34">
        <f t="shared" si="3"/>
        <v>2</v>
      </c>
      <c r="H116" s="17">
        <v>0</v>
      </c>
      <c r="I116" s="680"/>
    </row>
    <row r="117" spans="1:9" s="1" customFormat="1">
      <c r="A117" s="15" t="s">
        <v>67</v>
      </c>
      <c r="B117" s="2" t="s">
        <v>70</v>
      </c>
      <c r="C117" s="37" t="s">
        <v>8</v>
      </c>
      <c r="D117" s="37">
        <v>2</v>
      </c>
      <c r="E117" s="46">
        <v>2</v>
      </c>
      <c r="F117" s="17"/>
      <c r="G117" s="45">
        <f t="shared" si="3"/>
        <v>2</v>
      </c>
      <c r="H117" s="17">
        <v>0</v>
      </c>
      <c r="I117" s="680"/>
    </row>
    <row r="118" spans="1:9" s="1" customFormat="1">
      <c r="A118" s="15" t="s">
        <v>66</v>
      </c>
      <c r="B118" s="2" t="s">
        <v>86</v>
      </c>
      <c r="C118" s="54" t="s">
        <v>29</v>
      </c>
      <c r="D118" s="54"/>
      <c r="E118" s="57">
        <v>32</v>
      </c>
      <c r="F118" s="17">
        <v>0</v>
      </c>
      <c r="G118" s="54">
        <f t="shared" si="3"/>
        <v>32</v>
      </c>
      <c r="H118" s="17">
        <v>0</v>
      </c>
      <c r="I118" s="680"/>
    </row>
    <row r="119" spans="1:9" s="1" customFormat="1">
      <c r="A119" s="15" t="s">
        <v>78</v>
      </c>
      <c r="B119" s="2" t="s">
        <v>91</v>
      </c>
      <c r="C119" s="60" t="s">
        <v>29</v>
      </c>
      <c r="D119" s="60"/>
      <c r="E119" s="63">
        <v>2</v>
      </c>
      <c r="F119" s="17">
        <v>0</v>
      </c>
      <c r="G119" s="61">
        <f t="shared" si="3"/>
        <v>2</v>
      </c>
      <c r="H119" s="17">
        <v>0</v>
      </c>
      <c r="I119" s="680"/>
    </row>
    <row r="120" spans="1:9" s="1" customFormat="1">
      <c r="A120" s="15" t="s">
        <v>84</v>
      </c>
      <c r="B120" s="2" t="s">
        <v>95</v>
      </c>
      <c r="C120" s="61" t="s">
        <v>29</v>
      </c>
      <c r="D120" s="61"/>
      <c r="E120" s="63">
        <v>2</v>
      </c>
      <c r="F120" s="17">
        <v>0</v>
      </c>
      <c r="G120" s="63">
        <f t="shared" si="3"/>
        <v>2</v>
      </c>
      <c r="H120" s="17">
        <v>0</v>
      </c>
      <c r="I120" s="680"/>
    </row>
    <row r="121" spans="1:9" s="1" customFormat="1">
      <c r="A121" s="15" t="s">
        <v>99</v>
      </c>
      <c r="B121" s="2" t="s">
        <v>100</v>
      </c>
      <c r="C121" s="63" t="s">
        <v>81</v>
      </c>
      <c r="D121" s="63"/>
      <c r="E121" s="65">
        <v>20</v>
      </c>
      <c r="F121" s="17">
        <v>0</v>
      </c>
      <c r="G121" s="63">
        <f t="shared" si="3"/>
        <v>20</v>
      </c>
      <c r="H121" s="17"/>
      <c r="I121" s="681"/>
    </row>
    <row r="122" spans="1:9" s="69" customFormat="1">
      <c r="A122" s="546" t="s">
        <v>131</v>
      </c>
      <c r="B122" s="541" t="s">
        <v>158</v>
      </c>
      <c r="C122" s="543" t="s">
        <v>211</v>
      </c>
      <c r="D122" s="543"/>
      <c r="E122" s="543">
        <v>4</v>
      </c>
      <c r="F122" s="544"/>
      <c r="G122" s="538">
        <f t="shared" si="3"/>
        <v>4</v>
      </c>
      <c r="H122" s="544"/>
      <c r="I122" s="539"/>
    </row>
    <row r="123" spans="1:9" s="69" customFormat="1">
      <c r="A123" s="607" t="s">
        <v>156</v>
      </c>
      <c r="B123" s="608" t="s">
        <v>317</v>
      </c>
      <c r="C123" s="609" t="s">
        <v>211</v>
      </c>
      <c r="D123" s="609"/>
      <c r="E123" s="609">
        <v>2</v>
      </c>
      <c r="F123" s="610"/>
      <c r="G123" s="602">
        <f t="shared" si="3"/>
        <v>2</v>
      </c>
      <c r="H123" s="610"/>
      <c r="I123" s="603"/>
    </row>
    <row r="124" spans="1:9" s="69" customFormat="1">
      <c r="A124" s="654" t="s">
        <v>240</v>
      </c>
      <c r="B124" s="651" t="s">
        <v>253</v>
      </c>
      <c r="C124" s="652" t="s">
        <v>149</v>
      </c>
      <c r="D124" s="652"/>
      <c r="E124" s="652"/>
      <c r="F124" s="653">
        <v>25</v>
      </c>
      <c r="G124" s="641">
        <f t="shared" si="3"/>
        <v>25</v>
      </c>
      <c r="H124" s="653"/>
      <c r="I124" s="643"/>
    </row>
    <row r="125" spans="1:9">
      <c r="A125" s="25">
        <v>8</v>
      </c>
      <c r="B125" s="9" t="s">
        <v>60</v>
      </c>
      <c r="C125" s="2"/>
      <c r="D125" s="2"/>
      <c r="E125" s="2"/>
      <c r="F125" s="2"/>
      <c r="G125" s="2"/>
      <c r="H125" s="2"/>
      <c r="I125" s="2"/>
    </row>
    <row r="126" spans="1:9">
      <c r="A126" s="15" t="s">
        <v>20</v>
      </c>
      <c r="B126" s="2" t="s">
        <v>21</v>
      </c>
      <c r="C126" s="26" t="s">
        <v>8</v>
      </c>
      <c r="D126" s="26">
        <v>10</v>
      </c>
      <c r="E126" s="26">
        <v>10</v>
      </c>
      <c r="F126" s="17">
        <v>0</v>
      </c>
      <c r="G126" s="26">
        <f t="shared" si="3"/>
        <v>10</v>
      </c>
      <c r="H126" s="17">
        <v>0</v>
      </c>
      <c r="I126" s="676" t="s">
        <v>170</v>
      </c>
    </row>
    <row r="127" spans="1:9">
      <c r="A127" s="7" t="s">
        <v>22</v>
      </c>
      <c r="B127" s="2" t="s">
        <v>23</v>
      </c>
      <c r="C127" s="26" t="s">
        <v>8</v>
      </c>
      <c r="D127" s="26">
        <v>10</v>
      </c>
      <c r="E127" s="26">
        <v>10</v>
      </c>
      <c r="F127" s="17">
        <v>0</v>
      </c>
      <c r="G127" s="26">
        <f t="shared" si="3"/>
        <v>10</v>
      </c>
      <c r="H127" s="17">
        <v>0</v>
      </c>
      <c r="I127" s="677"/>
    </row>
    <row r="128" spans="1:9">
      <c r="A128" s="7" t="s">
        <v>24</v>
      </c>
      <c r="B128" s="2" t="s">
        <v>25</v>
      </c>
      <c r="C128" s="26" t="s">
        <v>8</v>
      </c>
      <c r="D128" s="26">
        <v>10</v>
      </c>
      <c r="E128" s="27">
        <v>10</v>
      </c>
      <c r="F128" s="17">
        <v>0</v>
      </c>
      <c r="G128" s="27">
        <f t="shared" si="3"/>
        <v>10</v>
      </c>
      <c r="H128" s="17">
        <v>0</v>
      </c>
      <c r="I128" s="677"/>
    </row>
    <row r="129" spans="1:9" s="1" customFormat="1">
      <c r="A129" s="7" t="s">
        <v>52</v>
      </c>
      <c r="B129" s="2" t="s">
        <v>53</v>
      </c>
      <c r="C129" s="32" t="s">
        <v>8</v>
      </c>
      <c r="D129" s="32">
        <v>10</v>
      </c>
      <c r="E129" s="33">
        <v>10</v>
      </c>
      <c r="F129" s="17">
        <v>0</v>
      </c>
      <c r="G129" s="32">
        <f t="shared" si="3"/>
        <v>10</v>
      </c>
      <c r="H129" s="17">
        <v>0</v>
      </c>
      <c r="I129" s="677"/>
    </row>
    <row r="130" spans="1:9" s="1" customFormat="1">
      <c r="A130" s="7" t="s">
        <v>67</v>
      </c>
      <c r="B130" s="2" t="s">
        <v>74</v>
      </c>
      <c r="C130" s="44" t="s">
        <v>8</v>
      </c>
      <c r="D130" s="44">
        <v>10</v>
      </c>
      <c r="E130" s="48">
        <v>10</v>
      </c>
      <c r="F130" s="17">
        <v>0</v>
      </c>
      <c r="G130" s="47">
        <f t="shared" si="3"/>
        <v>10</v>
      </c>
      <c r="H130" s="17">
        <v>0</v>
      </c>
      <c r="I130" s="677"/>
    </row>
    <row r="131" spans="1:9" s="69" customFormat="1">
      <c r="A131" s="94" t="s">
        <v>66</v>
      </c>
      <c r="B131" s="95" t="s">
        <v>80</v>
      </c>
      <c r="C131" s="96" t="s">
        <v>81</v>
      </c>
      <c r="D131" s="96">
        <f>13*10.5</f>
        <v>136.5</v>
      </c>
      <c r="E131" s="96">
        <v>136.5</v>
      </c>
      <c r="F131" s="97">
        <v>0</v>
      </c>
      <c r="G131" s="92">
        <f t="shared" si="3"/>
        <v>136.5</v>
      </c>
      <c r="H131" s="97"/>
      <c r="I131" s="677"/>
    </row>
    <row r="132" spans="1:9" s="69" customFormat="1">
      <c r="A132" s="104" t="s">
        <v>78</v>
      </c>
      <c r="B132" s="105" t="s">
        <v>139</v>
      </c>
      <c r="C132" s="106" t="s">
        <v>107</v>
      </c>
      <c r="D132" s="106">
        <v>12.856999999999999</v>
      </c>
      <c r="E132" s="106">
        <v>12.86</v>
      </c>
      <c r="F132" s="108"/>
      <c r="G132" s="442">
        <f t="shared" si="3"/>
        <v>12.86</v>
      </c>
      <c r="H132" s="108"/>
      <c r="I132" s="677"/>
    </row>
    <row r="133" spans="1:9" s="69" customFormat="1">
      <c r="A133" s="112" t="s">
        <v>84</v>
      </c>
      <c r="B133" s="2" t="s">
        <v>98</v>
      </c>
      <c r="C133" s="111" t="s">
        <v>72</v>
      </c>
      <c r="D133" s="114">
        <v>38.18</v>
      </c>
      <c r="E133" s="114">
        <v>38.18</v>
      </c>
      <c r="F133" s="116"/>
      <c r="G133" s="442">
        <f t="shared" si="3"/>
        <v>38.18</v>
      </c>
      <c r="H133" s="116"/>
      <c r="I133" s="677"/>
    </row>
    <row r="134" spans="1:9" s="69" customFormat="1">
      <c r="A134" s="112" t="s">
        <v>99</v>
      </c>
      <c r="B134" s="2" t="s">
        <v>106</v>
      </c>
      <c r="C134" s="111" t="s">
        <v>107</v>
      </c>
      <c r="D134" s="114">
        <v>18.611000000000001</v>
      </c>
      <c r="E134" s="114">
        <v>18.611000000000001</v>
      </c>
      <c r="F134" s="116"/>
      <c r="G134" s="114">
        <v>18.611000000000001</v>
      </c>
      <c r="H134" s="116"/>
      <c r="I134" s="677"/>
    </row>
    <row r="135" spans="1:9" s="69" customFormat="1">
      <c r="A135" s="112" t="s">
        <v>131</v>
      </c>
      <c r="B135" s="113" t="s">
        <v>166</v>
      </c>
      <c r="C135" s="111" t="s">
        <v>107</v>
      </c>
      <c r="D135" s="114">
        <v>4.7770000000000001</v>
      </c>
      <c r="E135" s="114">
        <v>4.78</v>
      </c>
      <c r="F135" s="116"/>
      <c r="G135" s="114">
        <v>4.78</v>
      </c>
      <c r="H135" s="116"/>
      <c r="I135" s="677"/>
    </row>
    <row r="136" spans="1:9" s="69" customFormat="1">
      <c r="A136" s="112" t="s">
        <v>156</v>
      </c>
      <c r="B136" s="72" t="s">
        <v>132</v>
      </c>
      <c r="C136" s="70" t="s">
        <v>107</v>
      </c>
      <c r="D136" s="114">
        <v>42.252000000000002</v>
      </c>
      <c r="E136" s="114">
        <v>42.25</v>
      </c>
      <c r="F136" s="116"/>
      <c r="G136" s="114">
        <v>42.25</v>
      </c>
      <c r="H136" s="116"/>
      <c r="I136" s="678"/>
    </row>
    <row r="137" spans="1:9">
      <c r="A137" s="28">
        <v>9</v>
      </c>
      <c r="B137" s="9" t="s">
        <v>64</v>
      </c>
      <c r="C137" s="29"/>
      <c r="D137" s="29"/>
      <c r="E137" s="2"/>
      <c r="F137" s="2"/>
      <c r="G137" s="2"/>
      <c r="H137" s="2"/>
      <c r="I137" s="2"/>
    </row>
    <row r="138" spans="1:9">
      <c r="A138" s="15" t="s">
        <v>20</v>
      </c>
      <c r="B138" s="2" t="s">
        <v>21</v>
      </c>
      <c r="C138" s="29" t="s">
        <v>8</v>
      </c>
      <c r="D138" s="29">
        <v>10</v>
      </c>
      <c r="E138" s="30">
        <v>10</v>
      </c>
      <c r="F138" s="17">
        <v>0</v>
      </c>
      <c r="G138" s="29">
        <f t="shared" si="3"/>
        <v>10</v>
      </c>
      <c r="H138" s="17">
        <v>0</v>
      </c>
      <c r="I138" s="2"/>
    </row>
    <row r="139" spans="1:9">
      <c r="A139" s="7" t="s">
        <v>22</v>
      </c>
      <c r="B139" s="2" t="s">
        <v>23</v>
      </c>
      <c r="C139" s="4" t="s">
        <v>8</v>
      </c>
      <c r="D139" s="4">
        <v>10</v>
      </c>
      <c r="E139" s="32">
        <v>10</v>
      </c>
      <c r="F139" s="17">
        <v>0</v>
      </c>
      <c r="G139" s="4">
        <f t="shared" si="3"/>
        <v>10</v>
      </c>
      <c r="H139" s="17">
        <v>0</v>
      </c>
      <c r="I139" s="2"/>
    </row>
    <row r="140" spans="1:9">
      <c r="A140" s="7" t="s">
        <v>24</v>
      </c>
      <c r="B140" s="2" t="s">
        <v>25</v>
      </c>
      <c r="C140" s="33" t="s">
        <v>8</v>
      </c>
      <c r="D140" s="33">
        <v>10</v>
      </c>
      <c r="E140" s="36">
        <v>10</v>
      </c>
      <c r="F140" s="17">
        <v>0</v>
      </c>
      <c r="G140" s="4">
        <f t="shared" si="3"/>
        <v>10</v>
      </c>
      <c r="H140" s="17">
        <v>0</v>
      </c>
      <c r="I140" s="2"/>
    </row>
    <row r="141" spans="1:9" s="1" customFormat="1">
      <c r="A141" s="7" t="s">
        <v>52</v>
      </c>
      <c r="B141" s="2" t="s">
        <v>77</v>
      </c>
      <c r="C141" s="41" t="s">
        <v>8</v>
      </c>
      <c r="D141" s="41">
        <v>10</v>
      </c>
      <c r="E141" s="45">
        <v>10</v>
      </c>
      <c r="F141" s="17">
        <v>0</v>
      </c>
      <c r="G141" s="4">
        <f t="shared" si="3"/>
        <v>10</v>
      </c>
      <c r="H141" s="17">
        <v>0</v>
      </c>
      <c r="I141" s="2"/>
    </row>
    <row r="142" spans="1:9" s="69" customFormat="1">
      <c r="A142" s="181" t="s">
        <v>67</v>
      </c>
      <c r="B142" s="180" t="s">
        <v>191</v>
      </c>
      <c r="C142" s="182" t="s">
        <v>8</v>
      </c>
      <c r="D142" s="182">
        <v>6</v>
      </c>
      <c r="E142" s="182">
        <v>6</v>
      </c>
      <c r="F142" s="179"/>
      <c r="G142" s="178">
        <f t="shared" si="3"/>
        <v>6</v>
      </c>
      <c r="H142" s="179"/>
      <c r="I142" s="180"/>
    </row>
    <row r="143" spans="1:9" s="69" customFormat="1">
      <c r="A143" s="181" t="s">
        <v>66</v>
      </c>
      <c r="B143" s="180" t="s">
        <v>190</v>
      </c>
      <c r="C143" s="182" t="s">
        <v>8</v>
      </c>
      <c r="D143" s="182">
        <v>6</v>
      </c>
      <c r="E143" s="182">
        <v>6</v>
      </c>
      <c r="F143" s="179"/>
      <c r="G143" s="178">
        <f t="shared" si="3"/>
        <v>6</v>
      </c>
      <c r="H143" s="179"/>
      <c r="I143" s="180"/>
    </row>
    <row r="144" spans="1:9" s="1" customFormat="1">
      <c r="A144" s="15" t="s">
        <v>78</v>
      </c>
      <c r="B144" s="2" t="s">
        <v>74</v>
      </c>
      <c r="C144" s="68" t="s">
        <v>8</v>
      </c>
      <c r="D144" s="68">
        <v>4</v>
      </c>
      <c r="E144" s="76">
        <v>4</v>
      </c>
      <c r="F144" s="17">
        <v>0</v>
      </c>
      <c r="G144" s="4">
        <f t="shared" si="3"/>
        <v>4</v>
      </c>
      <c r="H144" s="17">
        <v>0</v>
      </c>
      <c r="I144" s="2"/>
    </row>
    <row r="145" spans="1:9">
      <c r="A145" s="15" t="s">
        <v>84</v>
      </c>
      <c r="B145" s="38" t="s">
        <v>68</v>
      </c>
      <c r="C145" s="36" t="s">
        <v>8</v>
      </c>
      <c r="D145" s="36">
        <v>1</v>
      </c>
      <c r="E145" s="37">
        <v>1</v>
      </c>
      <c r="F145" s="17">
        <v>0</v>
      </c>
      <c r="G145" s="4">
        <f t="shared" si="3"/>
        <v>1</v>
      </c>
      <c r="H145" s="17">
        <v>0</v>
      </c>
      <c r="I145" s="2"/>
    </row>
    <row r="146" spans="1:9" s="1" customFormat="1">
      <c r="A146" s="15" t="s">
        <v>99</v>
      </c>
      <c r="B146" s="38" t="s">
        <v>96</v>
      </c>
      <c r="C146" s="49" t="s">
        <v>8</v>
      </c>
      <c r="D146" s="49">
        <v>1</v>
      </c>
      <c r="E146" s="50">
        <v>1</v>
      </c>
      <c r="F146" s="17">
        <v>0</v>
      </c>
      <c r="G146" s="4">
        <f t="shared" si="3"/>
        <v>1</v>
      </c>
      <c r="H146" s="17"/>
      <c r="I146" s="2"/>
    </row>
    <row r="147" spans="1:9" s="1" customFormat="1">
      <c r="A147" s="15" t="s">
        <v>131</v>
      </c>
      <c r="B147" s="38" t="s">
        <v>97</v>
      </c>
      <c r="C147" s="61" t="s">
        <v>8</v>
      </c>
      <c r="D147" s="61">
        <v>1</v>
      </c>
      <c r="E147" s="63">
        <v>1</v>
      </c>
      <c r="F147" s="17"/>
      <c r="G147" s="4">
        <f t="shared" si="3"/>
        <v>1</v>
      </c>
      <c r="H147" s="17"/>
      <c r="I147" s="2"/>
    </row>
    <row r="148" spans="1:9" s="69" customFormat="1">
      <c r="A148" s="79" t="s">
        <v>156</v>
      </c>
      <c r="B148" s="38" t="s">
        <v>129</v>
      </c>
      <c r="C148" s="70" t="s">
        <v>8</v>
      </c>
      <c r="D148" s="70">
        <v>1</v>
      </c>
      <c r="E148" s="81">
        <v>1</v>
      </c>
      <c r="F148" s="17">
        <v>0</v>
      </c>
      <c r="G148" s="73">
        <f t="shared" si="3"/>
        <v>1</v>
      </c>
      <c r="H148" s="82"/>
      <c r="I148" s="72"/>
    </row>
    <row r="149" spans="1:9" s="69" customFormat="1">
      <c r="A149" s="133" t="s">
        <v>160</v>
      </c>
      <c r="B149" s="134" t="s">
        <v>173</v>
      </c>
      <c r="C149" s="129" t="s">
        <v>107</v>
      </c>
      <c r="D149" s="129"/>
      <c r="E149" s="129">
        <v>8.5</v>
      </c>
      <c r="F149" s="132"/>
      <c r="G149" s="73">
        <f t="shared" si="3"/>
        <v>8.5</v>
      </c>
      <c r="H149" s="132"/>
      <c r="I149" s="128"/>
    </row>
    <row r="150" spans="1:9" s="69" customFormat="1">
      <c r="A150" s="148" t="s">
        <v>161</v>
      </c>
      <c r="B150" s="149" t="s">
        <v>183</v>
      </c>
      <c r="C150" s="145" t="s">
        <v>107</v>
      </c>
      <c r="D150" s="150"/>
      <c r="E150" s="150">
        <v>19</v>
      </c>
      <c r="F150" s="151"/>
      <c r="G150" s="73">
        <f t="shared" si="3"/>
        <v>19</v>
      </c>
      <c r="H150" s="151"/>
      <c r="I150" s="153"/>
    </row>
    <row r="151" spans="1:9" s="69" customFormat="1">
      <c r="A151" s="160" t="s">
        <v>181</v>
      </c>
      <c r="B151" s="161" t="s">
        <v>132</v>
      </c>
      <c r="C151" s="165" t="s">
        <v>141</v>
      </c>
      <c r="D151" s="165"/>
      <c r="E151" s="165">
        <v>27</v>
      </c>
      <c r="F151" s="163"/>
      <c r="G151" s="73">
        <f t="shared" si="3"/>
        <v>27</v>
      </c>
      <c r="H151" s="163"/>
      <c r="I151" s="248" t="s">
        <v>170</v>
      </c>
    </row>
    <row r="152" spans="1:9" s="69" customFormat="1">
      <c r="A152" s="202" t="s">
        <v>197</v>
      </c>
      <c r="B152" s="203" t="s">
        <v>198</v>
      </c>
      <c r="C152" s="204" t="s">
        <v>199</v>
      </c>
      <c r="D152" s="204">
        <v>79.2</v>
      </c>
      <c r="E152" s="204">
        <v>79.2</v>
      </c>
      <c r="F152" s="205"/>
      <c r="G152" s="233">
        <f t="shared" si="3"/>
        <v>79.2</v>
      </c>
      <c r="H152" s="205"/>
      <c r="I152" s="249"/>
    </row>
    <row r="153" spans="1:9" s="69" customFormat="1">
      <c r="A153" s="258" t="s">
        <v>219</v>
      </c>
      <c r="B153" s="259" t="s">
        <v>228</v>
      </c>
      <c r="C153" s="260" t="s">
        <v>144</v>
      </c>
      <c r="D153" s="260">
        <v>8</v>
      </c>
      <c r="E153" s="260">
        <v>8</v>
      </c>
      <c r="F153" s="261"/>
      <c r="G153" s="262">
        <v>8</v>
      </c>
      <c r="H153" s="261"/>
      <c r="I153" s="248" t="s">
        <v>230</v>
      </c>
    </row>
    <row r="154" spans="1:9">
      <c r="A154" s="39">
        <v>10</v>
      </c>
      <c r="B154" s="9" t="s">
        <v>73</v>
      </c>
      <c r="C154" s="2"/>
      <c r="D154" s="2"/>
      <c r="E154" s="2"/>
      <c r="F154" s="2"/>
      <c r="G154" s="2"/>
      <c r="H154" s="2"/>
      <c r="I154" s="249"/>
    </row>
    <row r="155" spans="1:9">
      <c r="A155" s="15" t="s">
        <v>20</v>
      </c>
      <c r="B155" s="2" t="s">
        <v>21</v>
      </c>
      <c r="C155" s="4" t="s">
        <v>8</v>
      </c>
      <c r="D155" s="4">
        <v>35</v>
      </c>
      <c r="E155" s="41">
        <v>35</v>
      </c>
      <c r="F155" s="17">
        <v>0</v>
      </c>
      <c r="G155" s="4">
        <f t="shared" si="3"/>
        <v>35</v>
      </c>
      <c r="H155" s="17">
        <v>0</v>
      </c>
      <c r="I155" s="249"/>
    </row>
    <row r="156" spans="1:9">
      <c r="A156" s="15" t="s">
        <v>22</v>
      </c>
      <c r="B156" s="2" t="s">
        <v>23</v>
      </c>
      <c r="C156" s="4" t="s">
        <v>8</v>
      </c>
      <c r="D156" s="4">
        <v>35</v>
      </c>
      <c r="E156" s="41">
        <v>35</v>
      </c>
      <c r="F156" s="17">
        <v>0</v>
      </c>
      <c r="G156" s="4">
        <f t="shared" si="3"/>
        <v>35</v>
      </c>
      <c r="H156" s="67"/>
      <c r="I156" s="249"/>
    </row>
    <row r="157" spans="1:9">
      <c r="A157" s="7" t="s">
        <v>24</v>
      </c>
      <c r="B157" s="2" t="s">
        <v>25</v>
      </c>
      <c r="C157" s="4" t="s">
        <v>8</v>
      </c>
      <c r="D157" s="4">
        <v>35</v>
      </c>
      <c r="E157" s="49">
        <v>35</v>
      </c>
      <c r="F157" s="17"/>
      <c r="G157" s="4">
        <f t="shared" si="3"/>
        <v>35</v>
      </c>
      <c r="H157" s="67"/>
      <c r="I157" s="249"/>
    </row>
    <row r="158" spans="1:9" s="1" customFormat="1">
      <c r="A158" s="7" t="s">
        <v>52</v>
      </c>
      <c r="B158" s="2" t="s">
        <v>79</v>
      </c>
      <c r="C158" s="4" t="s">
        <v>8</v>
      </c>
      <c r="D158" s="4">
        <v>35</v>
      </c>
      <c r="E158" s="61">
        <v>35</v>
      </c>
      <c r="F158" s="17"/>
      <c r="G158" s="4">
        <f t="shared" si="3"/>
        <v>35</v>
      </c>
      <c r="H158" s="65"/>
      <c r="I158" s="249"/>
    </row>
    <row r="159" spans="1:9" s="69" customFormat="1">
      <c r="A159" s="154" t="s">
        <v>67</v>
      </c>
      <c r="B159" s="153" t="s">
        <v>151</v>
      </c>
      <c r="C159" s="152" t="s">
        <v>107</v>
      </c>
      <c r="D159" s="152"/>
      <c r="E159" s="150">
        <v>9.5</v>
      </c>
      <c r="F159" s="17">
        <v>0</v>
      </c>
      <c r="G159" s="4">
        <f t="shared" si="3"/>
        <v>9.5</v>
      </c>
      <c r="H159" s="150"/>
      <c r="I159" s="249"/>
    </row>
    <row r="160" spans="1:9" s="69" customFormat="1">
      <c r="A160" s="155" t="s">
        <v>66</v>
      </c>
      <c r="B160" s="156" t="s">
        <v>185</v>
      </c>
      <c r="C160" s="159" t="s">
        <v>72</v>
      </c>
      <c r="D160" s="159"/>
      <c r="E160" s="157">
        <v>83</v>
      </c>
      <c r="F160" s="17"/>
      <c r="G160" s="4">
        <f t="shared" si="3"/>
        <v>83</v>
      </c>
      <c r="H160" s="157"/>
      <c r="I160" s="249"/>
    </row>
    <row r="161" spans="1:9" s="69" customFormat="1">
      <c r="A161" s="540" t="s">
        <v>78</v>
      </c>
      <c r="B161" s="541" t="s">
        <v>355</v>
      </c>
      <c r="C161" s="542" t="s">
        <v>149</v>
      </c>
      <c r="D161" s="542"/>
      <c r="E161" s="543">
        <v>83</v>
      </c>
      <c r="F161" s="544"/>
      <c r="G161" s="4">
        <f t="shared" si="3"/>
        <v>83</v>
      </c>
      <c r="H161" s="543"/>
      <c r="I161" s="545"/>
    </row>
    <row r="162" spans="1:9" s="69" customFormat="1">
      <c r="A162" s="563" t="s">
        <v>84</v>
      </c>
      <c r="B162" s="564" t="s">
        <v>360</v>
      </c>
      <c r="C162" s="565" t="s">
        <v>149</v>
      </c>
      <c r="D162" s="565"/>
      <c r="E162" s="566">
        <v>57</v>
      </c>
      <c r="F162" s="567"/>
      <c r="G162" s="4">
        <f t="shared" si="3"/>
        <v>57</v>
      </c>
      <c r="H162" s="566"/>
      <c r="I162" s="568"/>
    </row>
    <row r="163" spans="1:9" s="69" customFormat="1">
      <c r="A163" s="569" t="s">
        <v>99</v>
      </c>
      <c r="B163" s="570" t="s">
        <v>362</v>
      </c>
      <c r="C163" s="168" t="s">
        <v>107</v>
      </c>
      <c r="D163" s="571"/>
      <c r="E163" s="572">
        <v>16</v>
      </c>
      <c r="F163" s="573"/>
      <c r="G163" s="571">
        <f t="shared" si="3"/>
        <v>16</v>
      </c>
      <c r="H163" s="572"/>
      <c r="I163" s="574"/>
    </row>
    <row r="164" spans="1:9" s="69" customFormat="1">
      <c r="A164" s="594" t="s">
        <v>131</v>
      </c>
      <c r="B164" s="595" t="s">
        <v>369</v>
      </c>
      <c r="C164" s="596" t="s">
        <v>107</v>
      </c>
      <c r="D164" s="596"/>
      <c r="E164" s="597">
        <v>21</v>
      </c>
      <c r="F164" s="598"/>
      <c r="G164" s="571">
        <f t="shared" si="3"/>
        <v>21</v>
      </c>
      <c r="H164" s="597"/>
      <c r="I164" s="599"/>
    </row>
    <row r="165" spans="1:9" s="69" customFormat="1">
      <c r="A165" s="166" t="s">
        <v>156</v>
      </c>
      <c r="B165" s="167" t="s">
        <v>361</v>
      </c>
      <c r="C165" s="168" t="s">
        <v>107</v>
      </c>
      <c r="D165" s="168">
        <v>45</v>
      </c>
      <c r="E165" s="169">
        <v>45</v>
      </c>
      <c r="F165" s="17"/>
      <c r="G165" s="4">
        <f t="shared" si="3"/>
        <v>45</v>
      </c>
      <c r="H165" s="169"/>
      <c r="I165" s="249"/>
    </row>
    <row r="166" spans="1:9" s="69" customFormat="1">
      <c r="A166" s="244" t="s">
        <v>160</v>
      </c>
      <c r="B166" s="245" t="s">
        <v>216</v>
      </c>
      <c r="C166" s="246" t="s">
        <v>29</v>
      </c>
      <c r="D166" s="246">
        <v>91.5</v>
      </c>
      <c r="E166" s="247">
        <v>92.35</v>
      </c>
      <c r="F166" s="17"/>
      <c r="G166" s="4">
        <f t="shared" si="3"/>
        <v>92.35</v>
      </c>
      <c r="H166" s="247"/>
      <c r="I166" s="249"/>
    </row>
    <row r="167" spans="1:9" s="69" customFormat="1">
      <c r="A167" s="212" t="s">
        <v>161</v>
      </c>
      <c r="B167" s="213" t="s">
        <v>205</v>
      </c>
      <c r="C167" s="214" t="s">
        <v>29</v>
      </c>
      <c r="D167" s="214">
        <v>40</v>
      </c>
      <c r="E167" s="215">
        <v>40</v>
      </c>
      <c r="F167" s="17">
        <v>0</v>
      </c>
      <c r="G167" s="4">
        <f t="shared" si="3"/>
        <v>40</v>
      </c>
      <c r="H167" s="215"/>
      <c r="I167" s="249"/>
    </row>
    <row r="168" spans="1:9" s="69" customFormat="1">
      <c r="A168" s="244" t="s">
        <v>181</v>
      </c>
      <c r="B168" s="245" t="s">
        <v>226</v>
      </c>
      <c r="C168" s="246" t="s">
        <v>107</v>
      </c>
      <c r="D168" s="246">
        <v>20</v>
      </c>
      <c r="E168" s="247">
        <v>19.5</v>
      </c>
      <c r="F168" s="253"/>
      <c r="G168" s="4">
        <f t="shared" si="3"/>
        <v>19.5</v>
      </c>
      <c r="H168" s="247"/>
      <c r="I168" s="249"/>
    </row>
    <row r="169" spans="1:9" s="69" customFormat="1">
      <c r="A169" s="563" t="s">
        <v>197</v>
      </c>
      <c r="B169" s="564" t="s">
        <v>359</v>
      </c>
      <c r="C169" s="565" t="s">
        <v>107</v>
      </c>
      <c r="D169" s="565">
        <v>18.5</v>
      </c>
      <c r="E169" s="566">
        <v>17.5</v>
      </c>
      <c r="F169" s="567"/>
      <c r="G169" s="565">
        <v>17.5</v>
      </c>
      <c r="H169" s="566"/>
      <c r="I169" s="568"/>
    </row>
    <row r="170" spans="1:9" s="69" customFormat="1">
      <c r="A170" s="264" t="s">
        <v>219</v>
      </c>
      <c r="B170" s="265" t="s">
        <v>229</v>
      </c>
      <c r="C170" s="266" t="s">
        <v>141</v>
      </c>
      <c r="D170" s="266">
        <v>126</v>
      </c>
      <c r="E170" s="260">
        <v>126</v>
      </c>
      <c r="F170" s="261"/>
      <c r="G170" s="4">
        <f t="shared" si="3"/>
        <v>126</v>
      </c>
      <c r="H170" s="260"/>
      <c r="I170" s="263"/>
    </row>
    <row r="171" spans="1:9" s="69" customFormat="1">
      <c r="A171" s="287" t="s">
        <v>223</v>
      </c>
      <c r="B171" s="288" t="s">
        <v>237</v>
      </c>
      <c r="C171" s="289" t="s">
        <v>29</v>
      </c>
      <c r="D171" s="289">
        <v>32</v>
      </c>
      <c r="E171" s="290">
        <v>32</v>
      </c>
      <c r="F171" s="17"/>
      <c r="G171" s="4">
        <f t="shared" si="3"/>
        <v>32</v>
      </c>
      <c r="H171" s="290"/>
      <c r="I171" s="291"/>
    </row>
    <row r="172" spans="1:9" s="69" customFormat="1">
      <c r="A172" s="334" t="s">
        <v>224</v>
      </c>
      <c r="B172" s="288" t="s">
        <v>252</v>
      </c>
      <c r="C172" s="337" t="s">
        <v>29</v>
      </c>
      <c r="D172" s="337">
        <v>32</v>
      </c>
      <c r="E172" s="335">
        <v>32</v>
      </c>
      <c r="F172" s="336"/>
      <c r="G172" s="4">
        <f t="shared" si="3"/>
        <v>32</v>
      </c>
      <c r="H172" s="335"/>
      <c r="I172" s="338"/>
    </row>
    <row r="173" spans="1:9" s="69" customFormat="1">
      <c r="A173" s="316" t="s">
        <v>235</v>
      </c>
      <c r="B173" s="317" t="s">
        <v>192</v>
      </c>
      <c r="C173" s="318" t="s">
        <v>211</v>
      </c>
      <c r="D173" s="318">
        <v>10</v>
      </c>
      <c r="E173" s="319">
        <v>8</v>
      </c>
      <c r="F173" s="320"/>
      <c r="G173" s="4">
        <f t="shared" si="3"/>
        <v>8</v>
      </c>
      <c r="H173" s="319"/>
      <c r="I173" s="321"/>
    </row>
    <row r="174" spans="1:9" s="69" customFormat="1">
      <c r="A174" s="352" t="s">
        <v>244</v>
      </c>
      <c r="B174" s="317" t="s">
        <v>257</v>
      </c>
      <c r="C174" s="353" t="s">
        <v>211</v>
      </c>
      <c r="D174" s="353">
        <v>10</v>
      </c>
      <c r="E174" s="349">
        <v>8</v>
      </c>
      <c r="F174" s="350"/>
      <c r="G174" s="4">
        <f t="shared" si="3"/>
        <v>8</v>
      </c>
      <c r="H174" s="349"/>
      <c r="I174" s="354"/>
    </row>
    <row r="175" spans="1:9" s="69" customFormat="1">
      <c r="A175" s="435" t="s">
        <v>258</v>
      </c>
      <c r="B175" s="317" t="s">
        <v>316</v>
      </c>
      <c r="C175" s="439" t="s">
        <v>8</v>
      </c>
      <c r="D175" s="439">
        <v>10</v>
      </c>
      <c r="E175" s="437">
        <v>8</v>
      </c>
      <c r="F175" s="438"/>
      <c r="G175" s="4">
        <f t="shared" si="3"/>
        <v>8</v>
      </c>
      <c r="H175" s="437"/>
      <c r="I175" s="440"/>
    </row>
    <row r="176" spans="1:9" s="69" customFormat="1">
      <c r="A176" s="611" t="s">
        <v>259</v>
      </c>
      <c r="B176" s="612" t="s">
        <v>374</v>
      </c>
      <c r="C176" s="613" t="s">
        <v>211</v>
      </c>
      <c r="D176" s="613"/>
      <c r="E176" s="614">
        <v>5</v>
      </c>
      <c r="F176" s="615"/>
      <c r="G176" s="4">
        <f t="shared" si="3"/>
        <v>5</v>
      </c>
      <c r="H176" s="614"/>
      <c r="I176" s="616"/>
    </row>
    <row r="177" spans="1:9" s="69" customFormat="1">
      <c r="A177" s="611" t="s">
        <v>338</v>
      </c>
      <c r="B177" s="612" t="s">
        <v>375</v>
      </c>
      <c r="C177" s="613" t="s">
        <v>211</v>
      </c>
      <c r="D177" s="613"/>
      <c r="E177" s="614">
        <v>8</v>
      </c>
      <c r="F177" s="615"/>
      <c r="G177" s="4">
        <f t="shared" si="3"/>
        <v>8</v>
      </c>
      <c r="H177" s="614"/>
      <c r="I177" s="616"/>
    </row>
    <row r="178" spans="1:9" s="69" customFormat="1">
      <c r="A178" s="655" t="s">
        <v>327</v>
      </c>
      <c r="B178" s="656" t="s">
        <v>386</v>
      </c>
      <c r="C178" s="657" t="s">
        <v>81</v>
      </c>
      <c r="D178" s="657"/>
      <c r="E178" s="658">
        <v>140</v>
      </c>
      <c r="F178" s="659">
        <v>80</v>
      </c>
      <c r="G178" s="657">
        <f t="shared" si="3"/>
        <v>220</v>
      </c>
      <c r="H178" s="658"/>
      <c r="I178" s="660"/>
    </row>
    <row r="179" spans="1:9">
      <c r="A179" s="55">
        <v>11</v>
      </c>
      <c r="B179" s="9" t="s">
        <v>87</v>
      </c>
      <c r="C179" s="2"/>
      <c r="D179" s="2"/>
      <c r="E179" s="2"/>
      <c r="F179" s="2"/>
      <c r="G179" s="2"/>
      <c r="H179" s="2"/>
      <c r="I179" s="249"/>
    </row>
    <row r="180" spans="1:9">
      <c r="A180" s="15" t="s">
        <v>20</v>
      </c>
      <c r="B180" s="2" t="s">
        <v>21</v>
      </c>
      <c r="C180" s="4" t="s">
        <v>8</v>
      </c>
      <c r="D180" s="4">
        <v>10</v>
      </c>
      <c r="E180" s="57">
        <v>10</v>
      </c>
      <c r="F180" s="17">
        <v>0</v>
      </c>
      <c r="G180" s="4">
        <f t="shared" si="3"/>
        <v>10</v>
      </c>
      <c r="H180" s="2"/>
      <c r="I180" s="245"/>
    </row>
    <row r="181" spans="1:9" s="1" customFormat="1">
      <c r="A181" s="15" t="s">
        <v>22</v>
      </c>
      <c r="B181" s="2" t="s">
        <v>23</v>
      </c>
      <c r="C181" s="4" t="s">
        <v>8</v>
      </c>
      <c r="D181" s="4">
        <v>10</v>
      </c>
      <c r="E181" s="58">
        <v>10</v>
      </c>
      <c r="F181" s="17">
        <v>0</v>
      </c>
      <c r="G181" s="4">
        <f t="shared" si="3"/>
        <v>10</v>
      </c>
      <c r="H181" s="17">
        <v>0</v>
      </c>
      <c r="I181" s="2"/>
    </row>
    <row r="182" spans="1:9" s="1" customFormat="1">
      <c r="A182" s="15" t="s">
        <v>24</v>
      </c>
      <c r="B182" s="2" t="s">
        <v>25</v>
      </c>
      <c r="C182" s="4" t="s">
        <v>8</v>
      </c>
      <c r="D182" s="4">
        <v>10</v>
      </c>
      <c r="E182" s="63">
        <v>10</v>
      </c>
      <c r="F182" s="17">
        <v>0</v>
      </c>
      <c r="G182" s="4">
        <f t="shared" si="3"/>
        <v>10</v>
      </c>
      <c r="H182" s="17">
        <v>0</v>
      </c>
      <c r="I182" s="2"/>
    </row>
    <row r="183" spans="1:9" s="69" customFormat="1">
      <c r="A183" s="15" t="s">
        <v>52</v>
      </c>
      <c r="B183" s="72" t="s">
        <v>130</v>
      </c>
      <c r="C183" s="73" t="s">
        <v>8</v>
      </c>
      <c r="D183" s="73">
        <v>10</v>
      </c>
      <c r="E183" s="73">
        <v>10</v>
      </c>
      <c r="F183" s="17">
        <v>0</v>
      </c>
      <c r="G183" s="4">
        <f t="shared" si="3"/>
        <v>10</v>
      </c>
      <c r="H183" s="17">
        <v>0</v>
      </c>
      <c r="I183" s="72"/>
    </row>
    <row r="184" spans="1:9" s="69" customFormat="1">
      <c r="A184" s="347" t="s">
        <v>67</v>
      </c>
      <c r="B184" s="348" t="s">
        <v>309</v>
      </c>
      <c r="C184" s="353" t="s">
        <v>8</v>
      </c>
      <c r="D184" s="353">
        <v>2</v>
      </c>
      <c r="E184" s="353">
        <v>2</v>
      </c>
      <c r="F184" s="459"/>
      <c r="G184" s="4">
        <f t="shared" si="3"/>
        <v>2</v>
      </c>
      <c r="H184" s="350"/>
      <c r="I184" s="348"/>
    </row>
    <row r="185" spans="1:9" s="69" customFormat="1">
      <c r="A185" s="347" t="s">
        <v>66</v>
      </c>
      <c r="B185" s="348" t="s">
        <v>310</v>
      </c>
      <c r="C185" s="353" t="s">
        <v>8</v>
      </c>
      <c r="D185" s="353">
        <v>4</v>
      </c>
      <c r="E185" s="353">
        <v>4</v>
      </c>
      <c r="F185" s="350"/>
      <c r="G185" s="4">
        <f t="shared" si="3"/>
        <v>4</v>
      </c>
      <c r="H185" s="350"/>
      <c r="I185" s="348"/>
    </row>
    <row r="186" spans="1:9" s="69" customFormat="1">
      <c r="A186" s="361"/>
      <c r="B186" s="360" t="s">
        <v>308</v>
      </c>
      <c r="C186" s="404" t="s">
        <v>8</v>
      </c>
      <c r="D186" s="404">
        <v>6</v>
      </c>
      <c r="E186" s="404">
        <v>6</v>
      </c>
      <c r="F186" s="405"/>
      <c r="G186" s="404">
        <v>6</v>
      </c>
      <c r="H186" s="405"/>
      <c r="I186" s="360"/>
    </row>
    <row r="187" spans="1:9">
      <c r="A187" s="15" t="s">
        <v>78</v>
      </c>
      <c r="B187" s="38" t="s">
        <v>88</v>
      </c>
      <c r="C187" s="4" t="s">
        <v>8</v>
      </c>
      <c r="D187" s="4">
        <v>4</v>
      </c>
      <c r="E187" s="58">
        <v>4</v>
      </c>
      <c r="F187" s="17">
        <v>0</v>
      </c>
      <c r="G187" s="4">
        <f t="shared" si="3"/>
        <v>4</v>
      </c>
      <c r="H187" s="17">
        <v>0</v>
      </c>
      <c r="I187" s="2"/>
    </row>
    <row r="188" spans="1:9">
      <c r="A188" s="79" t="s">
        <v>84</v>
      </c>
      <c r="B188" s="38" t="s">
        <v>89</v>
      </c>
      <c r="C188" s="4" t="s">
        <v>8</v>
      </c>
      <c r="D188" s="4">
        <v>4</v>
      </c>
      <c r="E188" s="4">
        <v>4</v>
      </c>
      <c r="F188" s="17">
        <v>0</v>
      </c>
      <c r="G188" s="4">
        <f t="shared" si="3"/>
        <v>4</v>
      </c>
      <c r="H188" s="17">
        <v>0</v>
      </c>
      <c r="I188" s="2"/>
    </row>
    <row r="189" spans="1:9" s="69" customFormat="1">
      <c r="A189" s="79" t="s">
        <v>99</v>
      </c>
      <c r="B189" s="80" t="s">
        <v>61</v>
      </c>
      <c r="C189" s="73" t="s">
        <v>8</v>
      </c>
      <c r="D189" s="73">
        <v>4</v>
      </c>
      <c r="E189" s="73">
        <v>4</v>
      </c>
      <c r="F189" s="17">
        <v>0</v>
      </c>
      <c r="G189" s="73">
        <f t="shared" si="3"/>
        <v>4</v>
      </c>
      <c r="H189" s="17">
        <v>0</v>
      </c>
      <c r="I189" s="72"/>
    </row>
    <row r="190" spans="1:9" s="69" customFormat="1">
      <c r="A190" s="160" t="s">
        <v>131</v>
      </c>
      <c r="B190" s="161" t="s">
        <v>186</v>
      </c>
      <c r="C190" s="162" t="s">
        <v>8</v>
      </c>
      <c r="D190" s="162">
        <v>4</v>
      </c>
      <c r="E190" s="162">
        <v>4</v>
      </c>
      <c r="F190" s="17">
        <v>0</v>
      </c>
      <c r="G190" s="162">
        <f t="shared" si="3"/>
        <v>4</v>
      </c>
      <c r="H190" s="163"/>
      <c r="I190" s="164"/>
    </row>
    <row r="191" spans="1:9" s="69" customFormat="1">
      <c r="A191" s="176" t="s">
        <v>156</v>
      </c>
      <c r="B191" s="177" t="s">
        <v>189</v>
      </c>
      <c r="C191" s="178" t="s">
        <v>8</v>
      </c>
      <c r="D191" s="178">
        <v>1</v>
      </c>
      <c r="E191" s="162">
        <v>1</v>
      </c>
      <c r="F191" s="241"/>
      <c r="G191" s="162">
        <f t="shared" si="3"/>
        <v>1</v>
      </c>
      <c r="H191" s="179"/>
      <c r="I191" s="180"/>
    </row>
    <row r="192" spans="1:9" s="69" customFormat="1">
      <c r="A192" s="256" t="s">
        <v>160</v>
      </c>
      <c r="B192" s="257" t="s">
        <v>221</v>
      </c>
      <c r="C192" s="246" t="s">
        <v>144</v>
      </c>
      <c r="D192" s="246">
        <v>8.5</v>
      </c>
      <c r="E192" s="246">
        <v>8.44</v>
      </c>
      <c r="F192" s="252"/>
      <c r="G192" s="246">
        <v>8.44</v>
      </c>
      <c r="H192" s="253"/>
      <c r="I192" s="245"/>
    </row>
    <row r="193" spans="1:9" s="69" customFormat="1">
      <c r="A193" s="256" t="s">
        <v>161</v>
      </c>
      <c r="B193" s="257" t="s">
        <v>222</v>
      </c>
      <c r="C193" s="246" t="s">
        <v>144</v>
      </c>
      <c r="D193" s="246">
        <v>8.5</v>
      </c>
      <c r="E193" s="246">
        <v>8.5</v>
      </c>
      <c r="F193" s="252"/>
      <c r="G193" s="4">
        <f t="shared" si="3"/>
        <v>8.5</v>
      </c>
      <c r="H193" s="253"/>
      <c r="I193" s="245"/>
    </row>
    <row r="194" spans="1:9" s="69" customFormat="1">
      <c r="A194" s="496"/>
      <c r="B194" s="497" t="s">
        <v>343</v>
      </c>
      <c r="C194" s="498" t="s">
        <v>107</v>
      </c>
      <c r="D194" s="498">
        <v>11.5</v>
      </c>
      <c r="E194" s="498">
        <v>11.35</v>
      </c>
      <c r="F194" s="502"/>
      <c r="G194" s="4">
        <f t="shared" si="3"/>
        <v>11.35</v>
      </c>
      <c r="H194" s="499"/>
      <c r="I194" s="501"/>
    </row>
    <row r="195" spans="1:9" s="69" customFormat="1">
      <c r="A195" s="183" t="s">
        <v>181</v>
      </c>
      <c r="B195" s="184" t="s">
        <v>192</v>
      </c>
      <c r="C195" s="185" t="s">
        <v>8</v>
      </c>
      <c r="D195" s="185"/>
      <c r="E195" s="162">
        <v>2</v>
      </c>
      <c r="F195" s="242"/>
      <c r="G195" s="162">
        <f t="shared" si="3"/>
        <v>2</v>
      </c>
      <c r="H195" s="186"/>
      <c r="I195" s="187"/>
    </row>
    <row r="196" spans="1:9" s="69" customFormat="1">
      <c r="A196" s="216" t="s">
        <v>197</v>
      </c>
      <c r="B196" s="217" t="s">
        <v>201</v>
      </c>
      <c r="C196" s="221" t="s">
        <v>8</v>
      </c>
      <c r="D196" s="221"/>
      <c r="E196" s="162">
        <v>2</v>
      </c>
      <c r="F196" s="243"/>
      <c r="G196" s="162">
        <f t="shared" si="3"/>
        <v>2</v>
      </c>
      <c r="H196" s="222"/>
      <c r="I196" s="219"/>
    </row>
    <row r="197" spans="1:9" s="69" customFormat="1">
      <c r="A197" s="227" t="s">
        <v>219</v>
      </c>
      <c r="B197" s="228" t="s">
        <v>215</v>
      </c>
      <c r="C197" s="229" t="s">
        <v>8</v>
      </c>
      <c r="D197" s="229">
        <v>6</v>
      </c>
      <c r="E197" s="162">
        <v>6</v>
      </c>
      <c r="F197" s="99"/>
      <c r="G197" s="162">
        <f t="shared" si="3"/>
        <v>6</v>
      </c>
      <c r="H197" s="230"/>
      <c r="I197" s="231"/>
    </row>
    <row r="198" spans="1:9" s="69" customFormat="1">
      <c r="A198" s="227" t="s">
        <v>223</v>
      </c>
      <c r="B198" s="228" t="s">
        <v>80</v>
      </c>
      <c r="C198" s="229" t="s">
        <v>29</v>
      </c>
      <c r="D198" s="229"/>
      <c r="E198" s="162">
        <v>15</v>
      </c>
      <c r="F198" s="232"/>
      <c r="G198" s="162">
        <f t="shared" si="3"/>
        <v>15</v>
      </c>
      <c r="H198" s="230"/>
      <c r="I198" s="231"/>
    </row>
    <row r="199" spans="1:9" s="69" customFormat="1">
      <c r="A199" s="227" t="s">
        <v>224</v>
      </c>
      <c r="B199" s="228" t="s">
        <v>208</v>
      </c>
      <c r="C199" s="229" t="s">
        <v>29</v>
      </c>
      <c r="D199" s="229"/>
      <c r="E199" s="162">
        <v>28.25</v>
      </c>
      <c r="F199" s="17"/>
      <c r="G199" s="162">
        <f t="shared" si="3"/>
        <v>28.25</v>
      </c>
      <c r="H199" s="230"/>
      <c r="I199" s="231"/>
    </row>
    <row r="200" spans="1:9" s="69" customFormat="1">
      <c r="A200" s="227" t="s">
        <v>235</v>
      </c>
      <c r="B200" s="228" t="s">
        <v>209</v>
      </c>
      <c r="C200" s="229" t="s">
        <v>29</v>
      </c>
      <c r="D200" s="229"/>
      <c r="E200" s="232">
        <v>45.5</v>
      </c>
      <c r="F200" s="232"/>
      <c r="G200" s="355">
        <f>E200+F200</f>
        <v>45.5</v>
      </c>
      <c r="H200" s="230"/>
      <c r="I200" s="231"/>
    </row>
    <row r="201" spans="1:9" s="69" customFormat="1">
      <c r="A201" s="256" t="s">
        <v>244</v>
      </c>
      <c r="B201" s="257" t="s">
        <v>220</v>
      </c>
      <c r="C201" s="246" t="s">
        <v>199</v>
      </c>
      <c r="D201" s="246"/>
      <c r="E201" s="253">
        <v>46</v>
      </c>
      <c r="F201" s="253"/>
      <c r="G201" s="162">
        <f t="shared" si="3"/>
        <v>46</v>
      </c>
      <c r="H201" s="253"/>
      <c r="I201" s="245"/>
    </row>
    <row r="202" spans="1:9" s="69" customFormat="1">
      <c r="A202" s="284" t="s">
        <v>258</v>
      </c>
      <c r="B202" s="285" t="s">
        <v>236</v>
      </c>
      <c r="C202" s="286" t="s">
        <v>81</v>
      </c>
      <c r="D202" s="286">
        <v>16.600000000000001</v>
      </c>
      <c r="E202" s="230">
        <v>16.600000000000001</v>
      </c>
      <c r="F202" s="279"/>
      <c r="G202" s="286">
        <f t="shared" si="3"/>
        <v>16.600000000000001</v>
      </c>
      <c r="H202" s="279"/>
      <c r="I202" s="275" t="s">
        <v>248</v>
      </c>
    </row>
    <row r="203" spans="1:9" s="69" customFormat="1">
      <c r="A203" s="305" t="s">
        <v>259</v>
      </c>
      <c r="B203" s="306" t="s">
        <v>245</v>
      </c>
      <c r="C203" s="307" t="s">
        <v>8</v>
      </c>
      <c r="D203" s="307"/>
      <c r="E203" s="308">
        <v>11</v>
      </c>
      <c r="F203" s="238"/>
      <c r="G203" s="286">
        <f t="shared" si="3"/>
        <v>11</v>
      </c>
      <c r="H203" s="308"/>
      <c r="I203" s="309"/>
    </row>
    <row r="204" spans="1:9" s="69" customFormat="1">
      <c r="A204" s="461" t="s">
        <v>327</v>
      </c>
      <c r="B204" s="462" t="s">
        <v>325</v>
      </c>
      <c r="C204" s="463" t="s">
        <v>29</v>
      </c>
      <c r="D204" s="463"/>
      <c r="E204" s="464">
        <v>5.95</v>
      </c>
      <c r="F204" s="465"/>
      <c r="G204" s="286">
        <f t="shared" si="3"/>
        <v>5.95</v>
      </c>
      <c r="H204" s="464"/>
      <c r="I204" s="466"/>
    </row>
    <row r="205" spans="1:9" s="69" customFormat="1">
      <c r="A205" s="461" t="s">
        <v>328</v>
      </c>
      <c r="B205" s="462" t="s">
        <v>326</v>
      </c>
      <c r="C205" s="463" t="s">
        <v>29</v>
      </c>
      <c r="D205" s="463"/>
      <c r="E205" s="464">
        <v>22.97</v>
      </c>
      <c r="F205" s="465"/>
      <c r="G205" s="463">
        <f t="shared" si="3"/>
        <v>22.97</v>
      </c>
      <c r="H205" s="464"/>
      <c r="I205" s="466"/>
    </row>
    <row r="206" spans="1:9" s="69" customFormat="1">
      <c r="A206" s="529"/>
      <c r="B206" s="530" t="s">
        <v>353</v>
      </c>
      <c r="C206" s="531" t="s">
        <v>107</v>
      </c>
      <c r="D206" s="531">
        <v>20.5</v>
      </c>
      <c r="E206" s="532">
        <v>20.5</v>
      </c>
      <c r="F206" s="533"/>
      <c r="G206" s="355">
        <f>E206+F206</f>
        <v>20.5</v>
      </c>
      <c r="H206" s="532"/>
      <c r="I206" s="534"/>
    </row>
    <row r="207" spans="1:9" s="69" customFormat="1">
      <c r="A207" s="461" t="s">
        <v>332</v>
      </c>
      <c r="B207" s="462" t="s">
        <v>333</v>
      </c>
      <c r="C207" s="463" t="s">
        <v>107</v>
      </c>
      <c r="D207" s="463"/>
      <c r="E207" s="464">
        <v>16.2</v>
      </c>
      <c r="F207" s="470"/>
      <c r="G207" s="286">
        <f t="shared" si="3"/>
        <v>16.2</v>
      </c>
      <c r="H207" s="464"/>
      <c r="I207" s="466"/>
    </row>
    <row r="208" spans="1:9" s="69" customFormat="1">
      <c r="A208" s="496" t="s">
        <v>341</v>
      </c>
      <c r="B208" s="497" t="s">
        <v>342</v>
      </c>
      <c r="C208" s="498" t="s">
        <v>107</v>
      </c>
      <c r="D208" s="498"/>
      <c r="E208" s="499">
        <v>6</v>
      </c>
      <c r="F208" s="500"/>
      <c r="G208" s="463">
        <f t="shared" si="3"/>
        <v>6</v>
      </c>
      <c r="H208" s="499"/>
      <c r="I208" s="501"/>
    </row>
    <row r="209" spans="1:9" s="69" customFormat="1">
      <c r="A209" s="529" t="s">
        <v>352</v>
      </c>
      <c r="B209" s="530" t="s">
        <v>167</v>
      </c>
      <c r="C209" s="531" t="s">
        <v>81</v>
      </c>
      <c r="D209" s="531"/>
      <c r="E209" s="532">
        <v>106.4</v>
      </c>
      <c r="F209" s="533"/>
      <c r="G209" s="286">
        <f t="shared" si="3"/>
        <v>106.4</v>
      </c>
      <c r="H209" s="532"/>
      <c r="I209" s="534"/>
    </row>
    <row r="210" spans="1:9" s="69" customFormat="1">
      <c r="A210" s="600" t="s">
        <v>370</v>
      </c>
      <c r="B210" s="601" t="s">
        <v>371</v>
      </c>
      <c r="C210" s="596" t="s">
        <v>107</v>
      </c>
      <c r="D210" s="596"/>
      <c r="E210" s="598">
        <v>7</v>
      </c>
      <c r="F210" s="597"/>
      <c r="G210" s="463">
        <f t="shared" si="3"/>
        <v>7</v>
      </c>
      <c r="H210" s="598"/>
      <c r="I210" s="595"/>
    </row>
    <row r="211" spans="1:9">
      <c r="A211" s="59">
        <v>12</v>
      </c>
      <c r="B211" s="9" t="s">
        <v>93</v>
      </c>
      <c r="C211" s="2"/>
      <c r="D211" s="2"/>
      <c r="E211" s="2"/>
      <c r="F211" s="2"/>
      <c r="G211" s="2"/>
      <c r="H211" s="2"/>
      <c r="I211" s="2"/>
    </row>
    <row r="212" spans="1:9">
      <c r="A212" s="15" t="s">
        <v>20</v>
      </c>
      <c r="B212" s="38" t="s">
        <v>94</v>
      </c>
      <c r="C212" s="60" t="s">
        <v>29</v>
      </c>
      <c r="D212" s="60">
        <v>1000</v>
      </c>
      <c r="E212" s="61">
        <v>1000</v>
      </c>
      <c r="F212" s="17">
        <v>0</v>
      </c>
      <c r="G212" s="4">
        <f t="shared" si="3"/>
        <v>1000</v>
      </c>
      <c r="H212" s="17">
        <v>0</v>
      </c>
      <c r="I212" s="2"/>
    </row>
    <row r="213" spans="1:9">
      <c r="A213" s="7" t="s">
        <v>22</v>
      </c>
      <c r="B213" s="2" t="s">
        <v>140</v>
      </c>
      <c r="C213" s="102" t="s">
        <v>141</v>
      </c>
      <c r="D213" s="117">
        <v>26</v>
      </c>
      <c r="E213" s="117">
        <v>26</v>
      </c>
      <c r="F213" s="117"/>
      <c r="G213" s="117">
        <f t="shared" ref="G213:G222" si="4">E213+F213</f>
        <v>26</v>
      </c>
      <c r="H213" s="2"/>
      <c r="I213" s="2"/>
    </row>
    <row r="214" spans="1:9" s="69" customFormat="1">
      <c r="A214" s="118" t="s">
        <v>24</v>
      </c>
      <c r="B214" s="119" t="s">
        <v>171</v>
      </c>
      <c r="C214" s="120" t="s">
        <v>141</v>
      </c>
      <c r="D214" s="120">
        <v>26</v>
      </c>
      <c r="E214" s="120">
        <v>26</v>
      </c>
      <c r="F214" s="225"/>
      <c r="G214" s="120">
        <f t="shared" si="4"/>
        <v>26</v>
      </c>
      <c r="H214" s="120"/>
      <c r="I214" s="119"/>
    </row>
    <row r="215" spans="1:9" s="69" customFormat="1">
      <c r="A215" s="236" t="s">
        <v>52</v>
      </c>
      <c r="B215" s="237" t="s">
        <v>212</v>
      </c>
      <c r="C215" s="238" t="s">
        <v>211</v>
      </c>
      <c r="D215" s="238">
        <v>36</v>
      </c>
      <c r="E215" s="238">
        <v>36</v>
      </c>
      <c r="F215" s="238"/>
      <c r="G215" s="120">
        <f t="shared" si="4"/>
        <v>36</v>
      </c>
      <c r="H215" s="238"/>
      <c r="I215" s="237"/>
    </row>
    <row r="216" spans="1:9" s="69" customFormat="1">
      <c r="A216" s="236" t="s">
        <v>67</v>
      </c>
      <c r="B216" s="237" t="s">
        <v>213</v>
      </c>
      <c r="C216" s="238" t="s">
        <v>214</v>
      </c>
      <c r="D216" s="238">
        <v>36</v>
      </c>
      <c r="E216" s="238">
        <v>5</v>
      </c>
      <c r="F216" s="238"/>
      <c r="G216" s="120">
        <f t="shared" si="4"/>
        <v>5</v>
      </c>
      <c r="H216" s="238"/>
      <c r="I216" s="237"/>
    </row>
    <row r="217" spans="1:9" s="69" customFormat="1">
      <c r="A217" s="604" t="s">
        <v>66</v>
      </c>
      <c r="B217" s="237" t="s">
        <v>372</v>
      </c>
      <c r="C217" s="606" t="s">
        <v>211</v>
      </c>
      <c r="D217" s="606"/>
      <c r="E217" s="606">
        <v>1</v>
      </c>
      <c r="F217" s="606"/>
      <c r="G217" s="120">
        <f t="shared" si="4"/>
        <v>1</v>
      </c>
      <c r="H217" s="606"/>
      <c r="I217" s="605"/>
    </row>
    <row r="218" spans="1:9" s="69" customFormat="1">
      <c r="A218" s="617" t="s">
        <v>78</v>
      </c>
      <c r="B218" s="618" t="s">
        <v>376</v>
      </c>
      <c r="C218" s="619" t="s">
        <v>211</v>
      </c>
      <c r="D218" s="619"/>
      <c r="E218" s="619">
        <v>1</v>
      </c>
      <c r="F218" s="619"/>
      <c r="G218" s="120">
        <f t="shared" si="4"/>
        <v>1</v>
      </c>
      <c r="H218" s="619"/>
      <c r="I218" s="618"/>
    </row>
    <row r="219" spans="1:9" s="69" customFormat="1">
      <c r="A219" s="311" t="s">
        <v>84</v>
      </c>
      <c r="B219" s="312" t="s">
        <v>71</v>
      </c>
      <c r="C219" s="313" t="s">
        <v>246</v>
      </c>
      <c r="D219" s="313"/>
      <c r="E219" s="313">
        <v>212.5</v>
      </c>
      <c r="F219" s="313"/>
      <c r="G219" s="120">
        <f t="shared" si="4"/>
        <v>212.5</v>
      </c>
      <c r="H219" s="313"/>
      <c r="I219" s="312"/>
    </row>
    <row r="220" spans="1:9" s="69" customFormat="1">
      <c r="A220" s="630" t="s">
        <v>99</v>
      </c>
      <c r="B220" s="631" t="s">
        <v>378</v>
      </c>
      <c r="C220" s="632" t="s">
        <v>144</v>
      </c>
      <c r="D220" s="632"/>
      <c r="E220" s="632">
        <v>5.5</v>
      </c>
      <c r="F220" s="632"/>
      <c r="G220" s="120">
        <f t="shared" si="4"/>
        <v>5.5</v>
      </c>
      <c r="H220" s="632"/>
      <c r="I220" s="631"/>
    </row>
    <row r="221" spans="1:9" s="69" customFormat="1">
      <c r="A221" s="634" t="s">
        <v>131</v>
      </c>
      <c r="B221" s="635" t="s">
        <v>380</v>
      </c>
      <c r="C221" s="636" t="s">
        <v>144</v>
      </c>
      <c r="D221" s="636"/>
      <c r="E221" s="636">
        <v>1</v>
      </c>
      <c r="F221" s="636"/>
      <c r="G221" s="120">
        <f t="shared" si="4"/>
        <v>1</v>
      </c>
      <c r="H221" s="636"/>
      <c r="I221" s="635"/>
    </row>
    <row r="222" spans="1:9" s="69" customFormat="1">
      <c r="A222" s="650" t="s">
        <v>156</v>
      </c>
      <c r="B222" s="651" t="s">
        <v>383</v>
      </c>
      <c r="C222" s="652" t="s">
        <v>144</v>
      </c>
      <c r="D222" s="652"/>
      <c r="E222" s="652"/>
      <c r="F222" s="652">
        <v>25.2</v>
      </c>
      <c r="G222" s="120">
        <f t="shared" si="4"/>
        <v>25.2</v>
      </c>
      <c r="H222" s="652"/>
      <c r="I222" s="651"/>
    </row>
    <row r="223" spans="1:9">
      <c r="A223" s="62">
        <v>13</v>
      </c>
      <c r="B223" s="9" t="s">
        <v>101</v>
      </c>
      <c r="C223" s="2"/>
      <c r="D223" s="2"/>
      <c r="E223" s="2"/>
      <c r="F223" s="2"/>
      <c r="G223" s="2"/>
      <c r="H223" s="2"/>
      <c r="I223" s="2"/>
    </row>
    <row r="224" spans="1:9">
      <c r="A224" s="15" t="s">
        <v>20</v>
      </c>
      <c r="B224" s="2" t="s">
        <v>102</v>
      </c>
      <c r="C224" s="4" t="s">
        <v>8</v>
      </c>
      <c r="D224" s="63">
        <v>11</v>
      </c>
      <c r="E224" s="65">
        <v>11</v>
      </c>
      <c r="F224" s="17">
        <v>0</v>
      </c>
      <c r="G224" s="4">
        <f t="shared" ref="G224:G225" si="5">E224+F224</f>
        <v>11</v>
      </c>
      <c r="H224" s="63"/>
      <c r="I224" s="2"/>
    </row>
    <row r="225" spans="1:9">
      <c r="A225" s="7" t="s">
        <v>22</v>
      </c>
      <c r="B225" s="2" t="s">
        <v>128</v>
      </c>
      <c r="C225" s="4" t="s">
        <v>8</v>
      </c>
      <c r="D225" s="77">
        <v>11</v>
      </c>
      <c r="E225" s="78">
        <v>11</v>
      </c>
      <c r="F225" s="17">
        <v>0</v>
      </c>
      <c r="G225" s="4">
        <f t="shared" si="5"/>
        <v>11</v>
      </c>
      <c r="H225" s="17">
        <v>0</v>
      </c>
      <c r="I225" s="2"/>
    </row>
    <row r="226" spans="1:9">
      <c r="A226" s="7" t="s">
        <v>24</v>
      </c>
      <c r="B226" s="2" t="s">
        <v>135</v>
      </c>
      <c r="C226" s="90" t="s">
        <v>8</v>
      </c>
      <c r="D226" s="90">
        <v>11</v>
      </c>
      <c r="E226" s="170">
        <v>11</v>
      </c>
      <c r="F226" s="17">
        <v>0</v>
      </c>
      <c r="G226" s="4">
        <v>11</v>
      </c>
      <c r="H226" s="101"/>
      <c r="I226" s="2"/>
    </row>
    <row r="227" spans="1:9">
      <c r="A227" s="104" t="s">
        <v>52</v>
      </c>
      <c r="B227" s="105" t="s">
        <v>151</v>
      </c>
      <c r="C227" s="110" t="s">
        <v>8</v>
      </c>
      <c r="D227" s="106">
        <v>4</v>
      </c>
      <c r="E227" s="106">
        <v>4</v>
      </c>
      <c r="F227" s="17">
        <v>0</v>
      </c>
      <c r="G227" s="106">
        <v>4</v>
      </c>
      <c r="H227" s="105"/>
      <c r="I227" s="105"/>
    </row>
    <row r="228" spans="1:9">
      <c r="A228" s="104" t="s">
        <v>67</v>
      </c>
      <c r="B228" s="105" t="s">
        <v>152</v>
      </c>
      <c r="C228" s="110" t="s">
        <v>8</v>
      </c>
      <c r="D228" s="106">
        <v>4</v>
      </c>
      <c r="E228" s="106">
        <v>4</v>
      </c>
      <c r="F228" s="17">
        <v>0</v>
      </c>
      <c r="G228" s="106">
        <v>4</v>
      </c>
      <c r="H228" s="105"/>
      <c r="I228" s="105"/>
    </row>
    <row r="229" spans="1:9">
      <c r="A229" s="112" t="s">
        <v>66</v>
      </c>
      <c r="B229" s="113" t="s">
        <v>143</v>
      </c>
      <c r="C229" s="117" t="s">
        <v>8</v>
      </c>
      <c r="D229" s="114">
        <v>13</v>
      </c>
      <c r="E229" s="114">
        <v>13</v>
      </c>
      <c r="F229" s="17">
        <v>0</v>
      </c>
      <c r="G229" s="114">
        <f>E229+F229</f>
        <v>13</v>
      </c>
      <c r="H229" s="113"/>
      <c r="I229" s="113"/>
    </row>
    <row r="230" spans="1:9">
      <c r="A230" s="133" t="s">
        <v>78</v>
      </c>
      <c r="B230" s="134" t="s">
        <v>142</v>
      </c>
      <c r="C230" s="126" t="s">
        <v>8</v>
      </c>
      <c r="D230" s="129">
        <v>13</v>
      </c>
      <c r="E230" s="136">
        <v>13</v>
      </c>
      <c r="F230" s="17">
        <v>0</v>
      </c>
      <c r="G230" s="136">
        <f>E230+F230</f>
        <v>13</v>
      </c>
      <c r="H230" s="128"/>
      <c r="I230" s="137"/>
    </row>
    <row r="231" spans="1:9" s="69" customFormat="1">
      <c r="A231" s="216" t="s">
        <v>84</v>
      </c>
      <c r="B231" s="217" t="s">
        <v>200</v>
      </c>
      <c r="C231" s="218" t="s">
        <v>8</v>
      </c>
      <c r="D231" s="218">
        <v>3</v>
      </c>
      <c r="E231" s="218">
        <v>3</v>
      </c>
      <c r="F231" s="17">
        <v>0</v>
      </c>
      <c r="G231" s="240">
        <f t="shared" ref="G231:G241" si="6">E231+F231</f>
        <v>3</v>
      </c>
      <c r="H231" s="219"/>
      <c r="I231" s="220"/>
    </row>
    <row r="232" spans="1:9" s="69" customFormat="1">
      <c r="A232" s="197" t="s">
        <v>99</v>
      </c>
      <c r="B232" s="198" t="s">
        <v>196</v>
      </c>
      <c r="C232" s="199" t="s">
        <v>107</v>
      </c>
      <c r="D232" s="199"/>
      <c r="E232" s="199">
        <v>26.75</v>
      </c>
      <c r="F232" s="17">
        <v>0</v>
      </c>
      <c r="G232" s="207">
        <f t="shared" si="6"/>
        <v>26.75</v>
      </c>
      <c r="H232" s="200"/>
      <c r="I232" s="201"/>
    </row>
    <row r="233" spans="1:9" s="69" customFormat="1">
      <c r="A233" s="208" t="s">
        <v>131</v>
      </c>
      <c r="B233" s="105" t="s">
        <v>145</v>
      </c>
      <c r="C233" s="209" t="s">
        <v>8</v>
      </c>
      <c r="D233" s="209">
        <v>10</v>
      </c>
      <c r="E233" s="209">
        <v>10</v>
      </c>
      <c r="F233" s="17">
        <v>0</v>
      </c>
      <c r="G233" s="207">
        <f t="shared" si="6"/>
        <v>10</v>
      </c>
      <c r="H233" s="210"/>
      <c r="I233" s="211"/>
    </row>
    <row r="234" spans="1:9" s="69" customFormat="1">
      <c r="A234" s="208" t="s">
        <v>156</v>
      </c>
      <c r="B234" s="105" t="s">
        <v>150</v>
      </c>
      <c r="C234" s="209" t="s">
        <v>8</v>
      </c>
      <c r="D234" s="209">
        <v>10</v>
      </c>
      <c r="E234" s="209">
        <v>10</v>
      </c>
      <c r="F234" s="17">
        <v>0</v>
      </c>
      <c r="G234" s="235">
        <f t="shared" si="6"/>
        <v>10</v>
      </c>
      <c r="H234" s="210"/>
      <c r="I234" s="211"/>
    </row>
    <row r="235" spans="1:9" s="69" customFormat="1">
      <c r="A235" s="294" t="s">
        <v>240</v>
      </c>
      <c r="B235" s="295" t="s">
        <v>241</v>
      </c>
      <c r="C235" s="199" t="s">
        <v>107</v>
      </c>
      <c r="D235" s="296">
        <v>71</v>
      </c>
      <c r="E235" s="296">
        <v>71</v>
      </c>
      <c r="F235" s="297"/>
      <c r="G235" s="460">
        <f t="shared" si="6"/>
        <v>71</v>
      </c>
      <c r="H235" s="295"/>
      <c r="I235" s="298"/>
    </row>
    <row r="236" spans="1:9" s="69" customFormat="1">
      <c r="A236" s="347" t="s">
        <v>161</v>
      </c>
      <c r="B236" s="348" t="s">
        <v>256</v>
      </c>
      <c r="C236" s="349" t="s">
        <v>8</v>
      </c>
      <c r="D236" s="349"/>
      <c r="E236" s="349">
        <v>4</v>
      </c>
      <c r="F236" s="350"/>
      <c r="G236" s="460">
        <f t="shared" si="6"/>
        <v>4</v>
      </c>
      <c r="H236" s="348"/>
      <c r="I236" s="351"/>
    </row>
    <row r="237" spans="1:9" s="69" customFormat="1">
      <c r="A237" s="361" t="s">
        <v>181</v>
      </c>
      <c r="B237" s="340" t="s">
        <v>253</v>
      </c>
      <c r="C237" s="356" t="s">
        <v>149</v>
      </c>
      <c r="D237" s="356"/>
      <c r="E237" s="356">
        <v>60</v>
      </c>
      <c r="F237" s="342"/>
      <c r="G237" s="460">
        <f t="shared" si="6"/>
        <v>60</v>
      </c>
      <c r="H237" s="360"/>
      <c r="I237" s="362"/>
    </row>
    <row r="238" spans="1:9" s="69" customFormat="1">
      <c r="A238" s="411">
        <v>0</v>
      </c>
      <c r="B238" s="412" t="s">
        <v>261</v>
      </c>
      <c r="C238" s="413" t="s">
        <v>149</v>
      </c>
      <c r="D238" s="413"/>
      <c r="E238" s="413">
        <v>60</v>
      </c>
      <c r="F238" s="414"/>
      <c r="G238" s="460">
        <f t="shared" si="6"/>
        <v>60</v>
      </c>
      <c r="H238" s="412"/>
      <c r="I238" s="415"/>
    </row>
    <row r="239" spans="1:9" s="69" customFormat="1">
      <c r="A239" s="420" t="s">
        <v>219</v>
      </c>
      <c r="B239" s="419" t="s">
        <v>314</v>
      </c>
      <c r="C239" s="413" t="s">
        <v>149</v>
      </c>
      <c r="D239" s="418"/>
      <c r="E239" s="418">
        <v>60</v>
      </c>
      <c r="F239" s="421"/>
      <c r="G239" s="460">
        <f t="shared" si="6"/>
        <v>60</v>
      </c>
      <c r="H239" s="419"/>
      <c r="I239" s="422"/>
    </row>
    <row r="240" spans="1:9" s="69" customFormat="1">
      <c r="A240" s="505" t="s">
        <v>223</v>
      </c>
      <c r="B240" s="506" t="s">
        <v>345</v>
      </c>
      <c r="C240" s="507" t="s">
        <v>107</v>
      </c>
      <c r="D240" s="507"/>
      <c r="E240" s="507">
        <v>10.1</v>
      </c>
      <c r="F240" s="508"/>
      <c r="G240" s="495">
        <f t="shared" si="6"/>
        <v>10.1</v>
      </c>
      <c r="H240" s="506"/>
      <c r="I240" s="509"/>
    </row>
    <row r="241" spans="1:9" s="69" customFormat="1">
      <c r="A241" s="644" t="s">
        <v>224</v>
      </c>
      <c r="B241" s="645" t="s">
        <v>384</v>
      </c>
      <c r="C241" s="646" t="s">
        <v>107</v>
      </c>
      <c r="D241" s="646"/>
      <c r="E241" s="646">
        <v>29</v>
      </c>
      <c r="F241" s="647">
        <v>15.5</v>
      </c>
      <c r="G241" s="633">
        <f t="shared" si="6"/>
        <v>44.5</v>
      </c>
      <c r="H241" s="645"/>
      <c r="I241" s="648"/>
    </row>
    <row r="242" spans="1:9">
      <c r="A242" s="138">
        <v>14</v>
      </c>
      <c r="B242" s="139" t="s">
        <v>180</v>
      </c>
      <c r="C242" s="137"/>
      <c r="D242" s="137"/>
      <c r="E242" s="137"/>
      <c r="F242" s="137"/>
      <c r="G242" s="137"/>
      <c r="H242" s="137"/>
      <c r="I242" s="137"/>
    </row>
    <row r="243" spans="1:9">
      <c r="A243" s="127" t="s">
        <v>20</v>
      </c>
      <c r="B243" s="128" t="s">
        <v>174</v>
      </c>
      <c r="C243" s="126" t="s">
        <v>8</v>
      </c>
      <c r="D243" s="145">
        <v>2</v>
      </c>
      <c r="E243" s="145">
        <v>2</v>
      </c>
      <c r="F243" s="17">
        <v>0</v>
      </c>
      <c r="G243" s="218">
        <f t="shared" ref="G243:G262" si="7">E243+F243</f>
        <v>2</v>
      </c>
      <c r="H243" s="145"/>
      <c r="I243" s="128"/>
    </row>
    <row r="244" spans="1:9">
      <c r="A244" s="127" t="s">
        <v>22</v>
      </c>
      <c r="B244" s="128" t="s">
        <v>175</v>
      </c>
      <c r="C244" s="126" t="s">
        <v>8</v>
      </c>
      <c r="D244" s="145">
        <v>2</v>
      </c>
      <c r="E244" s="145">
        <v>2</v>
      </c>
      <c r="F244" s="17">
        <v>0</v>
      </c>
      <c r="G244" s="218">
        <f t="shared" si="7"/>
        <v>2</v>
      </c>
      <c r="H244" s="145"/>
      <c r="I244" s="128"/>
    </row>
    <row r="245" spans="1:9">
      <c r="A245" s="127" t="s">
        <v>24</v>
      </c>
      <c r="B245" s="128" t="s">
        <v>176</v>
      </c>
      <c r="C245" s="126" t="s">
        <v>8</v>
      </c>
      <c r="D245" s="145">
        <v>2</v>
      </c>
      <c r="E245" s="145">
        <v>2</v>
      </c>
      <c r="F245" s="17">
        <v>0</v>
      </c>
      <c r="G245" s="218">
        <f t="shared" si="7"/>
        <v>2</v>
      </c>
      <c r="H245" s="145"/>
      <c r="I245" s="128"/>
    </row>
    <row r="246" spans="1:9">
      <c r="A246" s="127" t="s">
        <v>52</v>
      </c>
      <c r="B246" s="128" t="s">
        <v>177</v>
      </c>
      <c r="C246" s="126" t="s">
        <v>8</v>
      </c>
      <c r="D246" s="145">
        <v>2</v>
      </c>
      <c r="E246" s="145">
        <v>2</v>
      </c>
      <c r="F246" s="17"/>
      <c r="G246" s="218">
        <f t="shared" si="7"/>
        <v>2</v>
      </c>
      <c r="H246" s="145"/>
      <c r="I246" s="128"/>
    </row>
    <row r="247" spans="1:9">
      <c r="A247" s="127" t="s">
        <v>67</v>
      </c>
      <c r="B247" s="128" t="s">
        <v>178</v>
      </c>
      <c r="C247" s="129" t="s">
        <v>8</v>
      </c>
      <c r="D247" s="145">
        <v>2</v>
      </c>
      <c r="E247" s="145">
        <v>2</v>
      </c>
      <c r="F247" s="17"/>
      <c r="G247" s="218">
        <f t="shared" si="7"/>
        <v>2</v>
      </c>
      <c r="H247" s="145"/>
      <c r="I247" s="128"/>
    </row>
    <row r="248" spans="1:9" s="69" customFormat="1">
      <c r="A248" s="339" t="s">
        <v>66</v>
      </c>
      <c r="B248" s="340" t="s">
        <v>253</v>
      </c>
      <c r="C248" s="341" t="s">
        <v>149</v>
      </c>
      <c r="D248" s="341"/>
      <c r="E248" s="341">
        <v>45</v>
      </c>
      <c r="F248" s="342"/>
      <c r="G248" s="218">
        <f t="shared" si="7"/>
        <v>45</v>
      </c>
      <c r="H248" s="341"/>
      <c r="I248" s="340"/>
    </row>
    <row r="249" spans="1:9" s="69" customFormat="1">
      <c r="A249" s="339" t="s">
        <v>78</v>
      </c>
      <c r="B249" s="340" t="s">
        <v>261</v>
      </c>
      <c r="C249" s="341" t="s">
        <v>149</v>
      </c>
      <c r="D249" s="341"/>
      <c r="E249" s="341">
        <v>45</v>
      </c>
      <c r="F249" s="342"/>
      <c r="G249" s="218">
        <f t="shared" si="7"/>
        <v>45</v>
      </c>
      <c r="H249" s="341"/>
      <c r="I249" s="340"/>
    </row>
    <row r="250" spans="1:9" s="69" customFormat="1">
      <c r="A250" s="435" t="s">
        <v>84</v>
      </c>
      <c r="B250" s="436" t="s">
        <v>319</v>
      </c>
      <c r="C250" s="424" t="s">
        <v>149</v>
      </c>
      <c r="D250" s="437"/>
      <c r="E250" s="437">
        <v>45</v>
      </c>
      <c r="F250" s="438"/>
      <c r="G250" s="218">
        <f t="shared" si="7"/>
        <v>45</v>
      </c>
      <c r="H250" s="437"/>
      <c r="I250" s="436"/>
    </row>
    <row r="251" spans="1:9" s="69" customFormat="1">
      <c r="A251" s="448" t="s">
        <v>99</v>
      </c>
      <c r="B251" s="449" t="s">
        <v>318</v>
      </c>
      <c r="C251" s="445" t="s">
        <v>149</v>
      </c>
      <c r="D251" s="450"/>
      <c r="E251" s="450">
        <v>45</v>
      </c>
      <c r="F251" s="451"/>
      <c r="G251" s="218">
        <f t="shared" si="7"/>
        <v>45</v>
      </c>
      <c r="H251" s="450"/>
      <c r="I251" s="449"/>
    </row>
    <row r="252" spans="1:9" s="69" customFormat="1">
      <c r="A252" s="416" t="s">
        <v>131</v>
      </c>
      <c r="B252" s="412" t="s">
        <v>311</v>
      </c>
      <c r="C252" s="413" t="s">
        <v>214</v>
      </c>
      <c r="D252" s="413">
        <v>2</v>
      </c>
      <c r="E252" s="413">
        <v>2</v>
      </c>
      <c r="F252" s="414"/>
      <c r="G252" s="218">
        <f t="shared" si="7"/>
        <v>2</v>
      </c>
      <c r="H252" s="413"/>
      <c r="I252" s="412"/>
    </row>
    <row r="253" spans="1:9" s="69" customFormat="1">
      <c r="A253" s="416" t="s">
        <v>156</v>
      </c>
      <c r="B253" s="412" t="s">
        <v>312</v>
      </c>
      <c r="C253" s="413" t="s">
        <v>214</v>
      </c>
      <c r="D253" s="413">
        <v>2</v>
      </c>
      <c r="E253" s="413">
        <v>2</v>
      </c>
      <c r="F253" s="414"/>
      <c r="G253" s="218">
        <f t="shared" si="7"/>
        <v>2</v>
      </c>
      <c r="H253" s="413"/>
      <c r="I253" s="412"/>
    </row>
    <row r="254" spans="1:9" s="69" customFormat="1">
      <c r="A254" s="469" t="s">
        <v>160</v>
      </c>
      <c r="B254" s="466" t="s">
        <v>157</v>
      </c>
      <c r="C254" s="475" t="s">
        <v>214</v>
      </c>
      <c r="D254" s="475"/>
      <c r="E254" s="475">
        <v>3</v>
      </c>
      <c r="F254" s="464"/>
      <c r="G254" s="218">
        <f t="shared" si="7"/>
        <v>3</v>
      </c>
      <c r="H254" s="475"/>
      <c r="I254" s="466"/>
    </row>
    <row r="255" spans="1:9" s="69" customFormat="1">
      <c r="A255" s="469" t="s">
        <v>161</v>
      </c>
      <c r="B255" s="466" t="s">
        <v>158</v>
      </c>
      <c r="C255" s="475" t="s">
        <v>214</v>
      </c>
      <c r="D255" s="475"/>
      <c r="E255" s="475">
        <v>3</v>
      </c>
      <c r="F255" s="464"/>
      <c r="G255" s="218">
        <f t="shared" si="7"/>
        <v>3</v>
      </c>
      <c r="H255" s="475"/>
      <c r="I255" s="466"/>
    </row>
    <row r="256" spans="1:9" s="69" customFormat="1">
      <c r="A256" s="469" t="s">
        <v>181</v>
      </c>
      <c r="B256" s="466" t="s">
        <v>317</v>
      </c>
      <c r="C256" s="479" t="s">
        <v>214</v>
      </c>
      <c r="D256" s="479"/>
      <c r="E256" s="479">
        <v>3</v>
      </c>
      <c r="F256" s="464"/>
      <c r="G256" s="218">
        <f t="shared" ref="G256:G274" si="8">E256+F256</f>
        <v>3</v>
      </c>
      <c r="H256" s="479"/>
      <c r="I256" s="466"/>
    </row>
    <row r="257" spans="1:9" s="69" customFormat="1">
      <c r="A257" s="469" t="s">
        <v>197</v>
      </c>
      <c r="B257" s="466" t="s">
        <v>337</v>
      </c>
      <c r="C257" s="479" t="s">
        <v>107</v>
      </c>
      <c r="D257" s="479"/>
      <c r="E257" s="479">
        <v>10.199999999999999</v>
      </c>
      <c r="F257" s="464"/>
      <c r="G257" s="218">
        <f t="shared" si="7"/>
        <v>10.199999999999999</v>
      </c>
      <c r="H257" s="479"/>
      <c r="I257" s="466"/>
    </row>
    <row r="258" spans="1:9" s="69" customFormat="1">
      <c r="A258" s="559" t="s">
        <v>219</v>
      </c>
      <c r="B258" s="560" t="s">
        <v>210</v>
      </c>
      <c r="C258" s="561" t="s">
        <v>107</v>
      </c>
      <c r="D258" s="561"/>
      <c r="E258" s="561">
        <v>17</v>
      </c>
      <c r="F258" s="562"/>
      <c r="G258" s="218">
        <f t="shared" si="7"/>
        <v>17</v>
      </c>
      <c r="H258" s="561"/>
      <c r="I258" s="560"/>
    </row>
    <row r="259" spans="1:9" s="69" customFormat="1">
      <c r="A259" s="469" t="s">
        <v>219</v>
      </c>
      <c r="B259" s="466" t="s">
        <v>100</v>
      </c>
      <c r="C259" s="510" t="s">
        <v>214</v>
      </c>
      <c r="D259" s="481">
        <v>2</v>
      </c>
      <c r="E259" s="481">
        <v>2</v>
      </c>
      <c r="F259" s="464"/>
      <c r="G259" s="218">
        <f t="shared" si="7"/>
        <v>2</v>
      </c>
      <c r="H259" s="481"/>
      <c r="I259" s="275" t="s">
        <v>340</v>
      </c>
    </row>
    <row r="260" spans="1:9" s="69" customFormat="1">
      <c r="A260" s="511" t="s">
        <v>223</v>
      </c>
      <c r="B260" s="512" t="s">
        <v>347</v>
      </c>
      <c r="C260" s="510" t="s">
        <v>214</v>
      </c>
      <c r="D260" s="513"/>
      <c r="E260" s="513">
        <v>2</v>
      </c>
      <c r="F260" s="514"/>
      <c r="G260" s="218">
        <f t="shared" si="7"/>
        <v>2</v>
      </c>
      <c r="H260" s="513"/>
      <c r="I260" s="512"/>
    </row>
    <row r="261" spans="1:9" s="69" customFormat="1">
      <c r="A261" s="517" t="s">
        <v>224</v>
      </c>
      <c r="B261" s="518" t="s">
        <v>348</v>
      </c>
      <c r="C261" s="519" t="s">
        <v>149</v>
      </c>
      <c r="D261" s="519"/>
      <c r="E261" s="519">
        <v>8</v>
      </c>
      <c r="F261" s="520"/>
      <c r="G261" s="218">
        <f t="shared" si="7"/>
        <v>8</v>
      </c>
      <c r="H261" s="519"/>
      <c r="I261" s="518"/>
    </row>
    <row r="262" spans="1:9" s="69" customFormat="1">
      <c r="A262" s="626" t="s">
        <v>235</v>
      </c>
      <c r="B262" s="627" t="s">
        <v>333</v>
      </c>
      <c r="C262" s="561" t="s">
        <v>107</v>
      </c>
      <c r="D262" s="628"/>
      <c r="E262" s="628">
        <v>1.7</v>
      </c>
      <c r="F262" s="629"/>
      <c r="G262" s="218">
        <f t="shared" si="7"/>
        <v>1.7</v>
      </c>
      <c r="H262" s="628"/>
      <c r="I262" s="627"/>
    </row>
    <row r="263" spans="1:9">
      <c r="A263" s="223">
        <v>15</v>
      </c>
      <c r="B263" s="224" t="s">
        <v>202</v>
      </c>
      <c r="C263" s="219"/>
      <c r="D263" s="219"/>
      <c r="E263" s="219"/>
      <c r="F263" s="219"/>
      <c r="G263" s="219"/>
      <c r="H263" s="219"/>
      <c r="I263" s="219"/>
    </row>
    <row r="264" spans="1:9">
      <c r="A264" s="234" t="s">
        <v>20</v>
      </c>
      <c r="B264" s="219" t="s">
        <v>203</v>
      </c>
      <c r="C264" s="218" t="s">
        <v>8</v>
      </c>
      <c r="D264" s="218">
        <v>12</v>
      </c>
      <c r="E264" s="218">
        <v>12</v>
      </c>
      <c r="F264" s="17"/>
      <c r="G264" s="218">
        <f t="shared" si="8"/>
        <v>12</v>
      </c>
      <c r="H264" s="219"/>
      <c r="I264" s="219"/>
    </row>
    <row r="265" spans="1:9">
      <c r="A265" s="234" t="s">
        <v>22</v>
      </c>
      <c r="B265" s="219" t="s">
        <v>204</v>
      </c>
      <c r="C265" s="218" t="s">
        <v>8</v>
      </c>
      <c r="D265" s="218">
        <v>12</v>
      </c>
      <c r="E265" s="218">
        <v>12</v>
      </c>
      <c r="F265" s="17"/>
      <c r="G265" s="218">
        <f t="shared" si="8"/>
        <v>12</v>
      </c>
      <c r="H265" s="219"/>
      <c r="I265" s="219"/>
    </row>
    <row r="266" spans="1:9">
      <c r="A266" s="236" t="s">
        <v>24</v>
      </c>
      <c r="B266" s="237" t="s">
        <v>242</v>
      </c>
      <c r="C266" s="238" t="s">
        <v>8</v>
      </c>
      <c r="D266" s="238">
        <v>12</v>
      </c>
      <c r="E266" s="218">
        <v>12</v>
      </c>
      <c r="F266" s="17"/>
      <c r="G266" s="218">
        <f t="shared" si="8"/>
        <v>12</v>
      </c>
      <c r="H266" s="237"/>
      <c r="I266" s="237"/>
    </row>
    <row r="267" spans="1:9" s="69" customFormat="1">
      <c r="A267" s="300" t="s">
        <v>52</v>
      </c>
      <c r="B267" s="301" t="s">
        <v>243</v>
      </c>
      <c r="C267" s="302" t="s">
        <v>8</v>
      </c>
      <c r="D267" s="302">
        <v>4</v>
      </c>
      <c r="E267" s="302">
        <v>4</v>
      </c>
      <c r="F267" s="303"/>
      <c r="G267" s="302">
        <f t="shared" si="8"/>
        <v>4</v>
      </c>
      <c r="H267" s="301"/>
      <c r="I267" s="301"/>
    </row>
    <row r="268" spans="1:9" s="69" customFormat="1">
      <c r="A268" s="314" t="s">
        <v>67</v>
      </c>
      <c r="B268" s="310" t="s">
        <v>247</v>
      </c>
      <c r="C268" s="302" t="s">
        <v>8</v>
      </c>
      <c r="D268" s="302">
        <v>4</v>
      </c>
      <c r="E268" s="302">
        <v>4</v>
      </c>
      <c r="F268" s="302"/>
      <c r="G268" s="302">
        <f t="shared" si="8"/>
        <v>4</v>
      </c>
      <c r="H268" s="301"/>
      <c r="I268" s="301"/>
    </row>
    <row r="269" spans="1:9" s="69" customFormat="1">
      <c r="A269" s="358" t="s">
        <v>66</v>
      </c>
      <c r="B269" s="310" t="s">
        <v>260</v>
      </c>
      <c r="C269" s="359" t="s">
        <v>8</v>
      </c>
      <c r="D269" s="359">
        <v>4</v>
      </c>
      <c r="E269" s="359">
        <v>4</v>
      </c>
      <c r="F269" s="359"/>
      <c r="G269" s="359">
        <f t="shared" si="8"/>
        <v>4</v>
      </c>
      <c r="H269" s="360"/>
      <c r="I269" s="360"/>
    </row>
    <row r="270" spans="1:9" s="69" customFormat="1">
      <c r="A270" s="417" t="s">
        <v>78</v>
      </c>
      <c r="B270" s="310" t="s">
        <v>313</v>
      </c>
      <c r="C270" s="418" t="s">
        <v>8</v>
      </c>
      <c r="D270" s="418">
        <v>4</v>
      </c>
      <c r="E270" s="418">
        <v>4</v>
      </c>
      <c r="F270" s="418"/>
      <c r="G270" s="302">
        <f t="shared" si="8"/>
        <v>4</v>
      </c>
      <c r="H270" s="419"/>
      <c r="I270" s="419"/>
    </row>
    <row r="271" spans="1:9" s="69" customFormat="1">
      <c r="A271" s="493" t="s">
        <v>84</v>
      </c>
      <c r="B271" s="494" t="s">
        <v>253</v>
      </c>
      <c r="C271" s="481" t="s">
        <v>149</v>
      </c>
      <c r="D271" s="481">
        <v>42</v>
      </c>
      <c r="E271" s="481">
        <v>42</v>
      </c>
      <c r="F271" s="481"/>
      <c r="G271" s="302">
        <f t="shared" si="8"/>
        <v>42</v>
      </c>
      <c r="H271" s="466"/>
      <c r="I271" s="466"/>
    </row>
    <row r="272" spans="1:9" s="69" customFormat="1">
      <c r="A272" s="535" t="s">
        <v>99</v>
      </c>
      <c r="B272" s="494" t="s">
        <v>354</v>
      </c>
      <c r="C272" s="528" t="s">
        <v>149</v>
      </c>
      <c r="D272" s="536">
        <v>42</v>
      </c>
      <c r="E272" s="536">
        <v>38</v>
      </c>
      <c r="F272" s="536"/>
      <c r="G272" s="536">
        <f t="shared" si="8"/>
        <v>38</v>
      </c>
      <c r="H272" s="537"/>
      <c r="I272" s="537"/>
    </row>
    <row r="273" spans="1:9" s="69" customFormat="1">
      <c r="A273" s="535" t="s">
        <v>131</v>
      </c>
      <c r="B273" s="494" t="s">
        <v>314</v>
      </c>
      <c r="C273" s="528" t="s">
        <v>149</v>
      </c>
      <c r="D273" s="536">
        <v>42</v>
      </c>
      <c r="E273" s="536">
        <v>38</v>
      </c>
      <c r="F273" s="536"/>
      <c r="G273" s="536">
        <f t="shared" si="8"/>
        <v>38</v>
      </c>
      <c r="H273" s="537"/>
      <c r="I273" s="537"/>
    </row>
    <row r="274" spans="1:9" s="69" customFormat="1">
      <c r="A274" s="503" t="s">
        <v>156</v>
      </c>
      <c r="B274" s="504" t="s">
        <v>344</v>
      </c>
      <c r="C274" s="500" t="s">
        <v>214</v>
      </c>
      <c r="D274" s="500"/>
      <c r="E274" s="500">
        <v>2</v>
      </c>
      <c r="F274" s="500"/>
      <c r="G274" s="218">
        <f t="shared" si="8"/>
        <v>2</v>
      </c>
      <c r="H274" s="501"/>
      <c r="I274" s="501"/>
    </row>
    <row r="275" spans="1:9">
      <c r="A275" s="280">
        <v>16</v>
      </c>
      <c r="B275" s="281" t="s">
        <v>231</v>
      </c>
      <c r="C275" s="275"/>
      <c r="D275" s="275"/>
      <c r="E275" s="275"/>
      <c r="F275" s="275"/>
      <c r="G275" s="275"/>
      <c r="H275" s="275"/>
      <c r="I275" s="275"/>
    </row>
    <row r="276" spans="1:9">
      <c r="A276" s="274" t="s">
        <v>20</v>
      </c>
      <c r="B276" s="275" t="s">
        <v>232</v>
      </c>
      <c r="C276" s="276" t="s">
        <v>8</v>
      </c>
      <c r="D276" s="293">
        <v>15</v>
      </c>
      <c r="E276" s="282">
        <v>15</v>
      </c>
      <c r="F276" s="276"/>
      <c r="G276" s="218">
        <f>E276+F276</f>
        <v>15</v>
      </c>
      <c r="H276" s="275"/>
      <c r="I276" s="275"/>
    </row>
    <row r="277" spans="1:9">
      <c r="A277" s="274" t="s">
        <v>22</v>
      </c>
      <c r="B277" s="275" t="s">
        <v>238</v>
      </c>
      <c r="C277" s="282" t="s">
        <v>8</v>
      </c>
      <c r="D277" s="293">
        <v>15</v>
      </c>
      <c r="E277" s="292">
        <v>15</v>
      </c>
      <c r="F277" s="282"/>
      <c r="G277" s="218">
        <f>E277+F277</f>
        <v>15</v>
      </c>
      <c r="H277" s="275"/>
      <c r="I277" s="275"/>
    </row>
    <row r="278" spans="1:9">
      <c r="A278" s="274" t="s">
        <v>24</v>
      </c>
      <c r="B278" s="275" t="s">
        <v>25</v>
      </c>
      <c r="C278" s="293" t="s">
        <v>8</v>
      </c>
      <c r="D278" s="293">
        <v>15</v>
      </c>
      <c r="E278" s="304">
        <v>15</v>
      </c>
      <c r="F278" s="299"/>
      <c r="G278" s="218">
        <f>E278+F278</f>
        <v>15</v>
      </c>
      <c r="H278" s="275"/>
      <c r="I278" s="275"/>
    </row>
    <row r="279" spans="1:9">
      <c r="A279" s="274" t="s">
        <v>52</v>
      </c>
      <c r="B279" s="275" t="s">
        <v>143</v>
      </c>
      <c r="C279" s="326" t="s">
        <v>8</v>
      </c>
      <c r="D279" s="326">
        <v>15</v>
      </c>
      <c r="E279" s="328">
        <v>15</v>
      </c>
      <c r="F279" s="326"/>
      <c r="G279" s="218">
        <f>E279+F279</f>
        <v>15</v>
      </c>
      <c r="H279" s="275"/>
      <c r="I279" s="275"/>
    </row>
    <row r="280" spans="1:9">
      <c r="A280" s="343">
        <v>17</v>
      </c>
      <c r="B280" s="344" t="s">
        <v>254</v>
      </c>
      <c r="C280" s="340"/>
      <c r="D280" s="340"/>
      <c r="E280" s="340"/>
      <c r="F280" s="340"/>
      <c r="G280" s="340"/>
      <c r="H280" s="340"/>
      <c r="I280" s="340"/>
    </row>
    <row r="281" spans="1:9">
      <c r="A281" s="339" t="s">
        <v>20</v>
      </c>
      <c r="B281" s="340" t="s">
        <v>232</v>
      </c>
      <c r="C281" s="345" t="s">
        <v>8</v>
      </c>
      <c r="D281" s="345">
        <v>15</v>
      </c>
      <c r="E281" s="345">
        <v>15</v>
      </c>
      <c r="F281" s="345"/>
      <c r="G281" s="218">
        <f>E281+F281</f>
        <v>15</v>
      </c>
      <c r="H281" s="340"/>
      <c r="I281" s="340"/>
    </row>
    <row r="282" spans="1:9">
      <c r="A282" s="339" t="s">
        <v>22</v>
      </c>
      <c r="B282" s="340" t="s">
        <v>157</v>
      </c>
      <c r="C282" s="345" t="s">
        <v>8</v>
      </c>
      <c r="D282" s="345">
        <v>15</v>
      </c>
      <c r="E282" s="345">
        <v>15</v>
      </c>
      <c r="F282" s="345"/>
      <c r="G282" s="218">
        <f>E282+F282</f>
        <v>15</v>
      </c>
      <c r="H282" s="340"/>
      <c r="I282" s="340"/>
    </row>
    <row r="283" spans="1:9">
      <c r="A283" s="339" t="s">
        <v>24</v>
      </c>
      <c r="B283" s="340" t="s">
        <v>158</v>
      </c>
      <c r="C283" s="356" t="s">
        <v>8</v>
      </c>
      <c r="D283" s="526">
        <v>15</v>
      </c>
      <c r="E283" s="357">
        <v>15</v>
      </c>
      <c r="F283" s="356"/>
      <c r="G283" s="218">
        <f>E283+F283</f>
        <v>15</v>
      </c>
      <c r="H283" s="340"/>
      <c r="I283" s="340"/>
    </row>
    <row r="284" spans="1:9">
      <c r="A284" s="339" t="s">
        <v>52</v>
      </c>
      <c r="B284" s="340" t="s">
        <v>317</v>
      </c>
      <c r="C284" s="443" t="s">
        <v>8</v>
      </c>
      <c r="D284" s="526">
        <v>15</v>
      </c>
      <c r="E284" s="444">
        <v>15</v>
      </c>
      <c r="F284" s="444"/>
      <c r="G284" s="218">
        <f>E284+F284</f>
        <v>15</v>
      </c>
      <c r="H284" s="340"/>
      <c r="I284" s="340"/>
    </row>
    <row r="285" spans="1:9">
      <c r="A285" s="446">
        <v>18</v>
      </c>
      <c r="B285" s="344" t="s">
        <v>320</v>
      </c>
      <c r="C285" s="340"/>
      <c r="D285" s="340"/>
      <c r="E285" s="340"/>
      <c r="F285" s="340"/>
      <c r="G285" s="340"/>
      <c r="H285" s="340"/>
      <c r="I285" s="340"/>
    </row>
    <row r="286" spans="1:9">
      <c r="A286" s="339" t="s">
        <v>20</v>
      </c>
      <c r="B286" s="340" t="s">
        <v>232</v>
      </c>
      <c r="C286" s="447" t="s">
        <v>8</v>
      </c>
      <c r="D286" s="447">
        <v>6</v>
      </c>
      <c r="E286" s="447">
        <v>6</v>
      </c>
      <c r="F286" s="447"/>
      <c r="G286" s="218">
        <f>E286+F286</f>
        <v>6</v>
      </c>
      <c r="H286" s="447"/>
      <c r="I286" s="340"/>
    </row>
    <row r="287" spans="1:9">
      <c r="A287" s="448" t="s">
        <v>22</v>
      </c>
      <c r="B287" s="449" t="s">
        <v>321</v>
      </c>
      <c r="C287" s="447" t="s">
        <v>8</v>
      </c>
      <c r="D287" s="450">
        <v>6</v>
      </c>
      <c r="E287" s="450">
        <v>6</v>
      </c>
      <c r="F287" s="450"/>
      <c r="G287" s="218">
        <f>E287+F287</f>
        <v>6</v>
      </c>
      <c r="H287" s="450"/>
      <c r="I287" s="449"/>
    </row>
    <row r="288" spans="1:9">
      <c r="A288" s="448" t="s">
        <v>24</v>
      </c>
      <c r="B288" s="449" t="s">
        <v>322</v>
      </c>
      <c r="C288" s="447" t="s">
        <v>8</v>
      </c>
      <c r="D288" s="450">
        <v>6</v>
      </c>
      <c r="E288" s="450">
        <v>4</v>
      </c>
      <c r="F288" s="450">
        <v>2</v>
      </c>
      <c r="G288" s="218">
        <f>E288+F288</f>
        <v>6</v>
      </c>
      <c r="H288" s="450"/>
      <c r="I288" s="449"/>
    </row>
    <row r="289" spans="1:9">
      <c r="A289" s="448" t="s">
        <v>52</v>
      </c>
      <c r="B289" s="449" t="s">
        <v>317</v>
      </c>
      <c r="C289" s="447" t="s">
        <v>8</v>
      </c>
      <c r="D289" s="450">
        <v>6</v>
      </c>
      <c r="E289" s="450">
        <v>2</v>
      </c>
      <c r="F289" s="450">
        <v>2</v>
      </c>
      <c r="G289" s="218">
        <f>E289+F289</f>
        <v>4</v>
      </c>
      <c r="H289" s="450"/>
      <c r="I289" s="449"/>
    </row>
  </sheetData>
  <mergeCells count="12">
    <mergeCell ref="I126:I136"/>
    <mergeCell ref="I113:I121"/>
    <mergeCell ref="A5:I5"/>
    <mergeCell ref="D7:G7"/>
    <mergeCell ref="C7:C8"/>
    <mergeCell ref="B7:B8"/>
    <mergeCell ref="A7:A8"/>
    <mergeCell ref="I7:I8"/>
    <mergeCell ref="H7:H8"/>
    <mergeCell ref="I55:I59"/>
    <mergeCell ref="I85:I94"/>
    <mergeCell ref="F85:F94"/>
  </mergeCells>
  <pageMargins left="0.2" right="0.2" top="0.75" bottom="0.75" header="0.3" footer="0.3"/>
  <pageSetup paperSize="9" scale="85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A4" sqref="A4:D4"/>
    </sheetView>
  </sheetViews>
  <sheetFormatPr defaultRowHeight="15"/>
  <cols>
    <col min="1" max="1" width="7.5703125" customWidth="1"/>
    <col min="2" max="2" width="20.85546875" customWidth="1"/>
    <col min="3" max="3" width="10.140625" customWidth="1"/>
    <col min="4" max="4" width="14.42578125" customWidth="1"/>
  </cols>
  <sheetData>
    <row r="1" spans="1:8">
      <c r="A1" s="1" t="s">
        <v>90</v>
      </c>
      <c r="B1" s="1"/>
      <c r="C1" s="1"/>
      <c r="D1" s="1"/>
      <c r="E1" s="1"/>
      <c r="F1" s="1"/>
      <c r="G1" s="1"/>
      <c r="H1" s="1"/>
    </row>
    <row r="2" spans="1:8">
      <c r="A2" s="1" t="s">
        <v>0</v>
      </c>
      <c r="B2" s="1"/>
      <c r="C2" s="1"/>
      <c r="D2" s="1"/>
      <c r="E2" s="1"/>
      <c r="F2" s="1"/>
      <c r="G2" s="1"/>
      <c r="H2" s="1"/>
    </row>
    <row r="3" spans="1:8">
      <c r="A3" s="1" t="s">
        <v>391</v>
      </c>
      <c r="B3" s="1"/>
      <c r="C3" s="1"/>
      <c r="D3" s="1"/>
      <c r="E3" s="1"/>
      <c r="F3" s="1"/>
      <c r="G3" s="1"/>
      <c r="H3" s="1"/>
    </row>
    <row r="4" spans="1:8" ht="15.75">
      <c r="A4" s="689" t="s">
        <v>33</v>
      </c>
      <c r="B4" s="690"/>
      <c r="C4" s="690"/>
      <c r="D4" s="691"/>
      <c r="E4" s="12"/>
      <c r="F4" s="12"/>
      <c r="G4" s="12"/>
      <c r="H4" s="12"/>
    </row>
    <row r="5" spans="1:8">
      <c r="A5" s="10" t="s">
        <v>1</v>
      </c>
      <c r="B5" s="11" t="s">
        <v>31</v>
      </c>
      <c r="C5" s="11" t="s">
        <v>2</v>
      </c>
      <c r="D5" s="2" t="s">
        <v>32</v>
      </c>
    </row>
    <row r="6" spans="1:8">
      <c r="A6" s="14">
        <v>1</v>
      </c>
      <c r="B6" s="54" t="s">
        <v>34</v>
      </c>
      <c r="C6" s="14" t="s">
        <v>8</v>
      </c>
      <c r="D6" s="14">
        <v>2</v>
      </c>
    </row>
    <row r="7" spans="1:8">
      <c r="A7" s="14">
        <v>2</v>
      </c>
      <c r="B7" s="24" t="s">
        <v>35</v>
      </c>
      <c r="C7" s="14" t="s">
        <v>8</v>
      </c>
      <c r="D7" s="14">
        <v>3</v>
      </c>
    </row>
    <row r="8" spans="1:8">
      <c r="A8" s="24">
        <v>3</v>
      </c>
      <c r="B8" s="24" t="s">
        <v>59</v>
      </c>
      <c r="C8" s="24" t="s">
        <v>8</v>
      </c>
      <c r="D8" s="24">
        <v>2</v>
      </c>
    </row>
    <row r="9" spans="1:8">
      <c r="A9" s="29">
        <v>4</v>
      </c>
      <c r="B9" s="29" t="s">
        <v>62</v>
      </c>
      <c r="C9" s="29" t="s">
        <v>8</v>
      </c>
      <c r="D9" s="29">
        <v>1</v>
      </c>
    </row>
    <row r="10" spans="1:8">
      <c r="A10" s="4">
        <v>5</v>
      </c>
      <c r="B10" s="4" t="s">
        <v>83</v>
      </c>
      <c r="C10" s="4" t="s">
        <v>8</v>
      </c>
      <c r="D10" s="4">
        <v>1</v>
      </c>
    </row>
  </sheetData>
  <mergeCells count="1">
    <mergeCell ref="A4:D4"/>
  </mergeCells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>
      <selection activeCell="C17" sqref="C17"/>
    </sheetView>
  </sheetViews>
  <sheetFormatPr defaultRowHeight="15"/>
  <cols>
    <col min="2" max="2" width="27.42578125" customWidth="1"/>
    <col min="3" max="3" width="8.28515625" customWidth="1"/>
    <col min="4" max="4" width="11.7109375" customWidth="1"/>
    <col min="5" max="5" width="10.7109375" customWidth="1"/>
    <col min="6" max="6" width="15.5703125" customWidth="1"/>
  </cols>
  <sheetData>
    <row r="1" spans="1:8">
      <c r="A1" s="1" t="s">
        <v>90</v>
      </c>
      <c r="B1" s="1"/>
      <c r="C1" s="1"/>
      <c r="D1" s="1"/>
      <c r="E1" s="1"/>
      <c r="F1" s="1"/>
    </row>
    <row r="2" spans="1:8">
      <c r="A2" s="1" t="s">
        <v>0</v>
      </c>
      <c r="B2" s="1"/>
      <c r="C2" s="1"/>
      <c r="D2" s="1"/>
      <c r="E2" s="1"/>
      <c r="F2" s="1"/>
    </row>
    <row r="3" spans="1:8">
      <c r="A3" s="1" t="s">
        <v>390</v>
      </c>
      <c r="B3" s="1"/>
      <c r="C3" s="1"/>
      <c r="D3" s="1"/>
      <c r="E3" s="1"/>
      <c r="F3" s="1"/>
    </row>
    <row r="4" spans="1:8">
      <c r="A4" s="682" t="s">
        <v>36</v>
      </c>
      <c r="B4" s="682"/>
      <c r="C4" s="682"/>
      <c r="D4" s="682"/>
      <c r="E4" s="682"/>
      <c r="F4" s="682"/>
    </row>
    <row r="5" spans="1:8">
      <c r="A5" s="13"/>
      <c r="B5" s="13"/>
      <c r="C5" s="13"/>
      <c r="D5" s="13"/>
      <c r="E5" s="13"/>
      <c r="F5" s="13"/>
    </row>
    <row r="6" spans="1:8">
      <c r="A6" s="684" t="s">
        <v>1</v>
      </c>
      <c r="B6" s="684" t="s">
        <v>12</v>
      </c>
      <c r="C6" s="684" t="s">
        <v>2</v>
      </c>
      <c r="D6" s="669" t="s">
        <v>37</v>
      </c>
      <c r="E6" s="669"/>
      <c r="F6" s="669"/>
    </row>
    <row r="7" spans="1:8" ht="46.5" customHeight="1">
      <c r="A7" s="678"/>
      <c r="B7" s="678"/>
      <c r="C7" s="678"/>
      <c r="D7" s="20" t="s">
        <v>39</v>
      </c>
      <c r="E7" s="20" t="s">
        <v>38</v>
      </c>
      <c r="F7" s="20" t="s">
        <v>40</v>
      </c>
    </row>
    <row r="8" spans="1:8">
      <c r="A8" s="4">
        <v>1</v>
      </c>
      <c r="B8" s="4" t="s">
        <v>41</v>
      </c>
      <c r="C8" s="2"/>
      <c r="D8" s="2"/>
      <c r="E8" s="2"/>
      <c r="F8" s="2"/>
    </row>
    <row r="9" spans="1:8">
      <c r="A9" s="15"/>
      <c r="B9" s="4" t="s">
        <v>42</v>
      </c>
      <c r="C9" s="14" t="s">
        <v>48</v>
      </c>
      <c r="D9" s="16">
        <v>100.964</v>
      </c>
      <c r="E9" s="146"/>
      <c r="F9" s="16">
        <f>D9+E9</f>
        <v>100.964</v>
      </c>
      <c r="H9" s="100"/>
    </row>
    <row r="10" spans="1:8">
      <c r="A10" s="15"/>
      <c r="B10" s="4" t="s">
        <v>43</v>
      </c>
      <c r="C10" s="14" t="s">
        <v>48</v>
      </c>
      <c r="D10" s="14">
        <v>94.37</v>
      </c>
      <c r="E10" s="99"/>
      <c r="F10" s="16">
        <f t="shared" ref="F10:F15" si="0">D10+E10</f>
        <v>94.37</v>
      </c>
      <c r="H10" s="100"/>
    </row>
    <row r="11" spans="1:8">
      <c r="A11" s="15"/>
      <c r="B11" s="4" t="s">
        <v>44</v>
      </c>
      <c r="C11" s="14" t="s">
        <v>48</v>
      </c>
      <c r="D11" s="14">
        <v>113.1</v>
      </c>
      <c r="E11" s="99"/>
      <c r="F11" s="16">
        <f t="shared" si="0"/>
        <v>113.1</v>
      </c>
      <c r="H11" s="100"/>
    </row>
    <row r="12" spans="1:8">
      <c r="A12" s="4"/>
      <c r="B12" s="4" t="s">
        <v>45</v>
      </c>
      <c r="C12" s="14" t="s">
        <v>48</v>
      </c>
      <c r="D12" s="16">
        <v>160.74</v>
      </c>
      <c r="E12" s="99"/>
      <c r="F12" s="16">
        <f t="shared" si="0"/>
        <v>160.74</v>
      </c>
      <c r="H12" s="100"/>
    </row>
    <row r="13" spans="1:8">
      <c r="A13" s="15"/>
      <c r="B13" s="4" t="s">
        <v>46</v>
      </c>
      <c r="C13" s="14" t="s">
        <v>48</v>
      </c>
      <c r="D13" s="14">
        <v>167.48</v>
      </c>
      <c r="E13" s="99"/>
      <c r="F13" s="16">
        <f t="shared" si="0"/>
        <v>167.48</v>
      </c>
      <c r="H13" s="100"/>
    </row>
    <row r="14" spans="1:8">
      <c r="A14" s="15"/>
      <c r="B14" s="4" t="s">
        <v>47</v>
      </c>
      <c r="C14" s="40" t="s">
        <v>48</v>
      </c>
      <c r="D14" s="16">
        <v>185.9</v>
      </c>
      <c r="E14" s="99"/>
      <c r="F14" s="16">
        <f t="shared" si="0"/>
        <v>185.9</v>
      </c>
      <c r="H14" s="100"/>
    </row>
    <row r="15" spans="1:8">
      <c r="A15" s="113"/>
      <c r="B15" s="114" t="s">
        <v>165</v>
      </c>
      <c r="C15" s="114" t="s">
        <v>48</v>
      </c>
      <c r="D15" s="114">
        <v>26.29</v>
      </c>
      <c r="E15" s="147"/>
      <c r="F15" s="16">
        <f t="shared" si="0"/>
        <v>26.29</v>
      </c>
    </row>
    <row r="16" spans="1:8">
      <c r="E16" s="43"/>
    </row>
  </sheetData>
  <mergeCells count="5">
    <mergeCell ref="A4:F4"/>
    <mergeCell ref="A6:A7"/>
    <mergeCell ref="B6:B7"/>
    <mergeCell ref="C6:C7"/>
    <mergeCell ref="D6:F6"/>
  </mergeCell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I15" sqref="I15"/>
    </sheetView>
  </sheetViews>
  <sheetFormatPr defaultRowHeight="15"/>
  <cols>
    <col min="2" max="2" width="20.28515625" customWidth="1"/>
    <col min="12" max="12" width="11.42578125" customWidth="1"/>
  </cols>
  <sheetData>
    <row r="1" spans="1:16" s="69" customFormat="1">
      <c r="A1" s="69" t="s">
        <v>90</v>
      </c>
    </row>
    <row r="2" spans="1:16" s="69" customFormat="1">
      <c r="A2" s="69" t="s">
        <v>0</v>
      </c>
    </row>
    <row r="3" spans="1:16" s="69" customFormat="1">
      <c r="A3" s="69" t="s">
        <v>387</v>
      </c>
    </row>
    <row r="4" spans="1:16">
      <c r="A4" s="69" t="s">
        <v>389</v>
      </c>
    </row>
    <row r="5" spans="1:16">
      <c r="A5" s="693" t="s">
        <v>126</v>
      </c>
      <c r="B5" s="693" t="s">
        <v>108</v>
      </c>
      <c r="C5" s="692" t="s">
        <v>168</v>
      </c>
      <c r="D5" s="692" t="s">
        <v>109</v>
      </c>
      <c r="E5" s="694" t="s">
        <v>110</v>
      </c>
      <c r="F5" s="692" t="s">
        <v>111</v>
      </c>
      <c r="G5" s="692" t="s">
        <v>112</v>
      </c>
      <c r="H5" s="693" t="s">
        <v>373</v>
      </c>
      <c r="I5" s="693"/>
      <c r="J5" s="693"/>
      <c r="K5" s="693"/>
      <c r="L5" s="692" t="s">
        <v>113</v>
      </c>
      <c r="M5" s="476"/>
    </row>
    <row r="6" spans="1:16" ht="105">
      <c r="A6" s="693"/>
      <c r="B6" s="693"/>
      <c r="C6" s="692"/>
      <c r="D6" s="692"/>
      <c r="E6" s="695"/>
      <c r="F6" s="692"/>
      <c r="G6" s="692"/>
      <c r="H6" s="74" t="s">
        <v>114</v>
      </c>
      <c r="I6" s="74" t="s">
        <v>115</v>
      </c>
      <c r="J6" s="74" t="s">
        <v>116</v>
      </c>
      <c r="K6" s="74" t="s">
        <v>117</v>
      </c>
      <c r="L6" s="692"/>
      <c r="M6" s="273">
        <v>43282</v>
      </c>
    </row>
    <row r="7" spans="1:16">
      <c r="A7" s="70"/>
      <c r="B7" s="70"/>
      <c r="C7" s="70">
        <v>1</v>
      </c>
      <c r="D7" s="70">
        <v>2</v>
      </c>
      <c r="E7" s="70"/>
      <c r="F7" s="70"/>
      <c r="G7" s="70">
        <v>3</v>
      </c>
      <c r="H7" s="70">
        <v>4</v>
      </c>
      <c r="I7" s="70">
        <v>5</v>
      </c>
      <c r="J7" s="70">
        <v>6</v>
      </c>
      <c r="K7" s="70" t="s">
        <v>118</v>
      </c>
      <c r="L7" s="70" t="s">
        <v>119</v>
      </c>
      <c r="M7" s="72"/>
    </row>
    <row r="8" spans="1:16">
      <c r="A8" s="70"/>
      <c r="B8" s="71" t="s">
        <v>120</v>
      </c>
      <c r="C8" s="70"/>
      <c r="D8" s="70"/>
      <c r="E8" s="70"/>
      <c r="F8" s="70"/>
      <c r="G8" s="70"/>
      <c r="H8" s="70"/>
      <c r="I8" s="70"/>
      <c r="J8" s="70"/>
      <c r="K8" s="70"/>
      <c r="L8" s="70"/>
      <c r="M8" s="72"/>
    </row>
    <row r="9" spans="1:16">
      <c r="A9" s="70">
        <v>1</v>
      </c>
      <c r="B9" s="75" t="s">
        <v>127</v>
      </c>
      <c r="C9" s="70"/>
      <c r="D9" s="70"/>
      <c r="E9" s="70"/>
      <c r="F9" s="70"/>
      <c r="G9" s="70"/>
      <c r="H9" s="70"/>
      <c r="I9" s="70"/>
      <c r="J9" s="70"/>
      <c r="K9" s="70"/>
      <c r="L9" s="70"/>
      <c r="M9" s="72"/>
    </row>
    <row r="10" spans="1:16">
      <c r="A10" s="70" t="s">
        <v>20</v>
      </c>
      <c r="B10" s="70" t="s">
        <v>121</v>
      </c>
      <c r="C10" s="70" t="s">
        <v>122</v>
      </c>
      <c r="D10" s="70">
        <v>5396</v>
      </c>
      <c r="E10" s="70">
        <f>F10-D10</f>
        <v>2334.5</v>
      </c>
      <c r="F10" s="70">
        <v>7730.5</v>
      </c>
      <c r="G10" s="70">
        <f>334+1394.1+1015+831.15+1004.75+858.5+362.2</f>
        <v>5799.7</v>
      </c>
      <c r="H10" s="70">
        <v>450</v>
      </c>
      <c r="I10" s="89">
        <f>164.5+38+20.5+10+4.5+11</f>
        <v>248.5</v>
      </c>
      <c r="J10" s="88">
        <v>11</v>
      </c>
      <c r="K10" s="89">
        <f>I10+J10</f>
        <v>259.5</v>
      </c>
      <c r="L10" s="70">
        <f>G10+K10</f>
        <v>6059.2</v>
      </c>
      <c r="M10" s="73">
        <v>400</v>
      </c>
      <c r="O10" s="124"/>
      <c r="P10" s="124"/>
    </row>
    <row r="11" spans="1:16">
      <c r="A11" s="70" t="s">
        <v>22</v>
      </c>
      <c r="B11" s="70" t="s">
        <v>123</v>
      </c>
      <c r="C11" s="70" t="s">
        <v>122</v>
      </c>
      <c r="D11" s="70">
        <v>60</v>
      </c>
      <c r="E11" s="70">
        <f>F11-D11</f>
        <v>1744</v>
      </c>
      <c r="F11" s="70">
        <v>1804</v>
      </c>
      <c r="G11" s="70">
        <f>110.5+16+24.5+69+76.5</f>
        <v>296.5</v>
      </c>
      <c r="H11" s="70">
        <v>20</v>
      </c>
      <c r="I11" s="89">
        <f>60+29.5+2.5</f>
        <v>92</v>
      </c>
      <c r="J11" s="89"/>
      <c r="K11" s="89">
        <f>I11+J11</f>
        <v>92</v>
      </c>
      <c r="L11" s="70">
        <f t="shared" ref="L11:L12" si="0">G11+K11</f>
        <v>388.5</v>
      </c>
      <c r="M11" s="72"/>
      <c r="O11" s="402"/>
    </row>
    <row r="12" spans="1:16">
      <c r="A12" s="70" t="s">
        <v>24</v>
      </c>
      <c r="B12" s="70" t="s">
        <v>124</v>
      </c>
      <c r="C12" s="70" t="s">
        <v>122</v>
      </c>
      <c r="D12" s="70">
        <v>1597</v>
      </c>
      <c r="E12" s="70">
        <v>321.60000000000002</v>
      </c>
      <c r="F12" s="70">
        <v>1275.4000000000001</v>
      </c>
      <c r="G12" s="70">
        <f>164.5+117.5+279+164+27.5+63.5+102.9</f>
        <v>918.9</v>
      </c>
      <c r="H12" s="70">
        <v>200</v>
      </c>
      <c r="I12" s="89">
        <v>125</v>
      </c>
      <c r="J12" s="88">
        <v>3</v>
      </c>
      <c r="K12" s="89">
        <f>I12+J12</f>
        <v>128</v>
      </c>
      <c r="L12" s="70">
        <f t="shared" si="0"/>
        <v>1046.9000000000001</v>
      </c>
      <c r="M12" s="73">
        <v>100</v>
      </c>
      <c r="O12" s="403"/>
    </row>
    <row r="13" spans="1:16">
      <c r="O13" s="402"/>
    </row>
    <row r="14" spans="1:16">
      <c r="G14" s="434"/>
      <c r="H14" s="434"/>
      <c r="I14" s="434"/>
    </row>
    <row r="16" spans="1:16">
      <c r="J16" s="69"/>
    </row>
  </sheetData>
  <mergeCells count="9">
    <mergeCell ref="G5:G6"/>
    <mergeCell ref="H5:K5"/>
    <mergeCell ref="D5:D6"/>
    <mergeCell ref="L5:L6"/>
    <mergeCell ref="A5:A6"/>
    <mergeCell ref="B5:B6"/>
    <mergeCell ref="C5:C6"/>
    <mergeCell ref="F5:F6"/>
    <mergeCell ref="E5:E6"/>
  </mergeCells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I16" sqref="I16"/>
    </sheetView>
  </sheetViews>
  <sheetFormatPr defaultRowHeight="15"/>
  <cols>
    <col min="1" max="1" width="39.85546875" customWidth="1"/>
    <col min="4" max="4" width="10" customWidth="1"/>
    <col min="14" max="14" width="10.28515625" customWidth="1"/>
    <col min="17" max="17" width="12.7109375" customWidth="1"/>
  </cols>
  <sheetData>
    <row r="1" spans="1:17" s="69" customFormat="1">
      <c r="A1" s="69" t="s">
        <v>90</v>
      </c>
    </row>
    <row r="2" spans="1:17" s="69" customFormat="1">
      <c r="A2" s="69" t="s">
        <v>0</v>
      </c>
    </row>
    <row r="3" spans="1:17">
      <c r="A3" s="69" t="s">
        <v>387</v>
      </c>
      <c r="B3" s="69"/>
      <c r="C3" s="69"/>
      <c r="D3" s="69"/>
      <c r="E3" s="69"/>
      <c r="F3" s="69"/>
      <c r="G3" s="69"/>
      <c r="H3" s="69"/>
    </row>
    <row r="4" spans="1:17" ht="15.75" thickBot="1">
      <c r="A4" s="69" t="s">
        <v>388</v>
      </c>
      <c r="B4" s="69"/>
      <c r="C4" s="69"/>
      <c r="D4" s="69"/>
      <c r="E4" s="69"/>
      <c r="F4" s="69"/>
      <c r="G4" s="69"/>
      <c r="H4" s="69"/>
    </row>
    <row r="5" spans="1:17">
      <c r="A5" s="715" t="s">
        <v>262</v>
      </c>
      <c r="B5" s="716"/>
      <c r="C5" s="716"/>
      <c r="D5" s="716"/>
      <c r="E5" s="716"/>
      <c r="F5" s="716"/>
      <c r="G5" s="716"/>
      <c r="H5" s="716"/>
      <c r="I5" s="716"/>
      <c r="J5" s="716"/>
      <c r="K5" s="716"/>
      <c r="L5" s="716"/>
      <c r="M5" s="716"/>
      <c r="N5" s="716"/>
      <c r="O5" s="716"/>
      <c r="P5" s="716"/>
      <c r="Q5" s="717"/>
    </row>
    <row r="6" spans="1:17">
      <c r="A6" s="718"/>
      <c r="B6" s="719"/>
      <c r="C6" s="719"/>
      <c r="D6" s="719"/>
      <c r="E6" s="719"/>
      <c r="F6" s="719"/>
      <c r="G6" s="719"/>
      <c r="H6" s="719"/>
      <c r="I6" s="719"/>
      <c r="J6" s="719"/>
      <c r="K6" s="719"/>
      <c r="L6" s="719"/>
      <c r="M6" s="719"/>
      <c r="N6" s="719"/>
      <c r="O6" s="719"/>
      <c r="P6" s="719"/>
      <c r="Q6" s="720"/>
    </row>
    <row r="7" spans="1:17" ht="15.75" thickBot="1">
      <c r="A7" s="721"/>
      <c r="B7" s="722"/>
      <c r="C7" s="722"/>
      <c r="D7" s="722"/>
      <c r="E7" s="722"/>
      <c r="F7" s="722"/>
      <c r="G7" s="722"/>
      <c r="H7" s="722"/>
      <c r="I7" s="722"/>
      <c r="J7" s="722"/>
      <c r="K7" s="722"/>
      <c r="L7" s="722"/>
      <c r="M7" s="722"/>
      <c r="N7" s="722"/>
      <c r="O7" s="722"/>
      <c r="P7" s="722"/>
      <c r="Q7" s="723"/>
    </row>
    <row r="8" spans="1:17" ht="16.5" thickBot="1">
      <c r="A8" s="724" t="s">
        <v>263</v>
      </c>
      <c r="B8" s="725"/>
      <c r="C8" s="725"/>
      <c r="D8" s="726"/>
      <c r="E8" s="744" t="s">
        <v>264</v>
      </c>
      <c r="F8" s="728"/>
      <c r="G8" s="728"/>
      <c r="H8" s="728"/>
      <c r="I8" s="728"/>
      <c r="J8" s="728"/>
      <c r="K8" s="728"/>
      <c r="L8" s="728"/>
      <c r="M8" s="729"/>
      <c r="N8" s="525" t="s">
        <v>265</v>
      </c>
      <c r="O8" s="727" t="s">
        <v>385</v>
      </c>
      <c r="P8" s="728"/>
      <c r="Q8" s="729"/>
    </row>
    <row r="9" spans="1:17" ht="15.75" thickBot="1">
      <c r="A9" s="730" t="s">
        <v>266</v>
      </c>
      <c r="B9" s="732" t="s">
        <v>267</v>
      </c>
      <c r="C9" s="732" t="s">
        <v>2</v>
      </c>
      <c r="D9" s="734" t="s">
        <v>268</v>
      </c>
      <c r="E9" s="736" t="s">
        <v>269</v>
      </c>
      <c r="F9" s="736"/>
      <c r="G9" s="737"/>
      <c r="H9" s="738" t="s">
        <v>270</v>
      </c>
      <c r="I9" s="736"/>
      <c r="J9" s="737"/>
      <c r="K9" s="738" t="s">
        <v>271</v>
      </c>
      <c r="L9" s="736"/>
      <c r="M9" s="737"/>
      <c r="N9" s="739" t="s">
        <v>272</v>
      </c>
      <c r="O9" s="741" t="s">
        <v>273</v>
      </c>
      <c r="P9" s="742"/>
      <c r="Q9" s="743"/>
    </row>
    <row r="10" spans="1:17" ht="15.75" thickBot="1">
      <c r="A10" s="731"/>
      <c r="B10" s="733"/>
      <c r="C10" s="733"/>
      <c r="D10" s="735"/>
      <c r="E10" s="363" t="s">
        <v>274</v>
      </c>
      <c r="F10" s="364" t="s">
        <v>275</v>
      </c>
      <c r="G10" s="365" t="s">
        <v>276</v>
      </c>
      <c r="H10" s="366" t="s">
        <v>274</v>
      </c>
      <c r="I10" s="364" t="s">
        <v>275</v>
      </c>
      <c r="J10" s="365" t="s">
        <v>276</v>
      </c>
      <c r="K10" s="366" t="s">
        <v>274</v>
      </c>
      <c r="L10" s="364" t="s">
        <v>275</v>
      </c>
      <c r="M10" s="365" t="s">
        <v>276</v>
      </c>
      <c r="N10" s="740"/>
      <c r="O10" s="484" t="s">
        <v>277</v>
      </c>
      <c r="P10" s="486" t="s">
        <v>278</v>
      </c>
      <c r="Q10" s="485" t="s">
        <v>279</v>
      </c>
    </row>
    <row r="11" spans="1:17">
      <c r="A11" s="367" t="s">
        <v>280</v>
      </c>
      <c r="B11" s="368">
        <v>5.7</v>
      </c>
      <c r="C11" s="369" t="s">
        <v>125</v>
      </c>
      <c r="D11" s="370"/>
      <c r="E11" s="371">
        <v>5.7</v>
      </c>
      <c r="F11" s="372"/>
      <c r="G11" s="373">
        <f t="shared" ref="G11:G25" si="0">SUM(E11:F11)</f>
        <v>5.7</v>
      </c>
      <c r="H11" s="371">
        <v>3</v>
      </c>
      <c r="I11" s="372"/>
      <c r="J11" s="373">
        <f t="shared" ref="J11:J25" si="1">SUM(H11:I11)</f>
        <v>3</v>
      </c>
      <c r="K11" s="374">
        <v>3</v>
      </c>
      <c r="L11" s="372"/>
      <c r="M11" s="373">
        <f t="shared" ref="M11:M25" si="2">SUM(K11:L11)</f>
        <v>3</v>
      </c>
      <c r="N11" s="375">
        <v>5.7</v>
      </c>
      <c r="O11" s="483">
        <v>5.7</v>
      </c>
      <c r="P11" s="487">
        <v>5.7</v>
      </c>
      <c r="Q11" s="488">
        <v>5.7</v>
      </c>
    </row>
    <row r="12" spans="1:17">
      <c r="A12" s="376" t="s">
        <v>336</v>
      </c>
      <c r="B12" s="377">
        <v>13.5</v>
      </c>
      <c r="C12" s="378" t="s">
        <v>125</v>
      </c>
      <c r="D12" s="370"/>
      <c r="E12" s="379">
        <v>13.5</v>
      </c>
      <c r="F12" s="380"/>
      <c r="G12" s="381">
        <f t="shared" si="0"/>
        <v>13.5</v>
      </c>
      <c r="H12" s="379">
        <v>13.5</v>
      </c>
      <c r="I12" s="380"/>
      <c r="J12" s="381">
        <f t="shared" si="1"/>
        <v>13.5</v>
      </c>
      <c r="K12" s="382">
        <v>13.5</v>
      </c>
      <c r="L12" s="380"/>
      <c r="M12" s="381">
        <f t="shared" si="2"/>
        <v>13.5</v>
      </c>
      <c r="N12" s="375">
        <v>13.5</v>
      </c>
      <c r="O12" s="489">
        <v>13.5</v>
      </c>
      <c r="P12" s="455">
        <v>13.5</v>
      </c>
      <c r="Q12" s="456">
        <v>13.5</v>
      </c>
    </row>
    <row r="13" spans="1:17">
      <c r="A13" s="376" t="s">
        <v>281</v>
      </c>
      <c r="B13" s="377">
        <v>3</v>
      </c>
      <c r="C13" s="378" t="s">
        <v>125</v>
      </c>
      <c r="D13" s="406"/>
      <c r="E13" s="379">
        <v>3</v>
      </c>
      <c r="F13" s="380"/>
      <c r="G13" s="381">
        <f t="shared" si="0"/>
        <v>3</v>
      </c>
      <c r="H13" s="379"/>
      <c r="I13" s="380">
        <v>2</v>
      </c>
      <c r="J13" s="381">
        <f t="shared" si="1"/>
        <v>2</v>
      </c>
      <c r="K13" s="382"/>
      <c r="L13" s="380"/>
      <c r="M13" s="381">
        <f t="shared" si="2"/>
        <v>0</v>
      </c>
      <c r="N13" s="375">
        <v>3</v>
      </c>
      <c r="O13" s="489">
        <v>3</v>
      </c>
      <c r="P13" s="455">
        <v>3</v>
      </c>
      <c r="Q13" s="456">
        <v>3</v>
      </c>
    </row>
    <row r="14" spans="1:17" s="69" customFormat="1">
      <c r="A14" s="376" t="s">
        <v>365</v>
      </c>
      <c r="B14" s="581">
        <v>28</v>
      </c>
      <c r="C14" s="582" t="s">
        <v>125</v>
      </c>
      <c r="D14" s="406"/>
      <c r="E14" s="583">
        <v>16.5</v>
      </c>
      <c r="F14" s="584">
        <v>3</v>
      </c>
      <c r="G14" s="381">
        <f t="shared" si="0"/>
        <v>19.5</v>
      </c>
      <c r="H14" s="583"/>
      <c r="I14" s="584"/>
      <c r="J14" s="381">
        <f t="shared" si="1"/>
        <v>0</v>
      </c>
      <c r="K14" s="382"/>
      <c r="L14" s="584"/>
      <c r="M14" s="381">
        <f t="shared" si="2"/>
        <v>0</v>
      </c>
      <c r="N14" s="375">
        <v>11.5</v>
      </c>
      <c r="O14" s="489">
        <v>11.5</v>
      </c>
      <c r="P14" s="585">
        <v>11.5</v>
      </c>
      <c r="Q14" s="586">
        <v>11.5</v>
      </c>
    </row>
    <row r="15" spans="1:17">
      <c r="A15" s="376" t="s">
        <v>282</v>
      </c>
      <c r="B15" s="377">
        <v>25</v>
      </c>
      <c r="C15" s="378" t="s">
        <v>125</v>
      </c>
      <c r="D15" s="406"/>
      <c r="E15" s="379">
        <v>6</v>
      </c>
      <c r="F15" s="380">
        <v>1</v>
      </c>
      <c r="G15" s="381">
        <f t="shared" si="0"/>
        <v>7</v>
      </c>
      <c r="H15" s="379"/>
      <c r="I15" s="380"/>
      <c r="J15" s="381">
        <f t="shared" si="1"/>
        <v>0</v>
      </c>
      <c r="K15" s="382"/>
      <c r="L15" s="380"/>
      <c r="M15" s="381">
        <f t="shared" si="2"/>
        <v>0</v>
      </c>
      <c r="N15" s="375">
        <v>3.5</v>
      </c>
      <c r="O15" s="489">
        <v>3.5</v>
      </c>
      <c r="P15" s="455">
        <v>3.5</v>
      </c>
      <c r="Q15" s="456">
        <v>3.5</v>
      </c>
    </row>
    <row r="16" spans="1:17" s="69" customFormat="1">
      <c r="A16" s="376" t="s">
        <v>358</v>
      </c>
      <c r="B16" s="553">
        <v>11</v>
      </c>
      <c r="C16" s="554" t="s">
        <v>125</v>
      </c>
      <c r="D16" s="406"/>
      <c r="E16" s="555">
        <v>10.8</v>
      </c>
      <c r="F16" s="556"/>
      <c r="G16" s="381">
        <f t="shared" si="0"/>
        <v>10.8</v>
      </c>
      <c r="H16" s="555">
        <v>9</v>
      </c>
      <c r="I16" s="556"/>
      <c r="J16" s="381">
        <f t="shared" si="1"/>
        <v>9</v>
      </c>
      <c r="K16" s="382"/>
      <c r="L16" s="556"/>
      <c r="M16" s="381">
        <f t="shared" si="2"/>
        <v>0</v>
      </c>
      <c r="N16" s="375">
        <v>10.8</v>
      </c>
      <c r="O16" s="489">
        <v>10.8</v>
      </c>
      <c r="P16" s="557">
        <v>10.8</v>
      </c>
      <c r="Q16" s="558">
        <v>10.8</v>
      </c>
    </row>
    <row r="17" spans="1:17">
      <c r="A17" s="376" t="s">
        <v>283</v>
      </c>
      <c r="B17" s="377">
        <v>3.5</v>
      </c>
      <c r="C17" s="378" t="s">
        <v>125</v>
      </c>
      <c r="D17" s="406"/>
      <c r="E17" s="379">
        <v>3.3</v>
      </c>
      <c r="F17" s="380"/>
      <c r="G17" s="381">
        <f t="shared" si="0"/>
        <v>3.3</v>
      </c>
      <c r="H17" s="379"/>
      <c r="I17" s="380"/>
      <c r="J17" s="381">
        <f t="shared" si="1"/>
        <v>0</v>
      </c>
      <c r="K17" s="382"/>
      <c r="L17" s="380">
        <v>1</v>
      </c>
      <c r="M17" s="381">
        <f t="shared" si="2"/>
        <v>1</v>
      </c>
      <c r="N17" s="375">
        <v>3.3</v>
      </c>
      <c r="O17" s="489">
        <v>3.3</v>
      </c>
      <c r="P17" s="455">
        <v>3.3</v>
      </c>
      <c r="Q17" s="456">
        <v>3.3</v>
      </c>
    </row>
    <row r="18" spans="1:17">
      <c r="A18" s="376" t="s">
        <v>284</v>
      </c>
      <c r="B18" s="377">
        <v>13</v>
      </c>
      <c r="C18" s="378" t="s">
        <v>125</v>
      </c>
      <c r="D18" s="406"/>
      <c r="E18" s="379">
        <v>12.9</v>
      </c>
      <c r="F18" s="380"/>
      <c r="G18" s="381">
        <f t="shared" si="0"/>
        <v>12.9</v>
      </c>
      <c r="H18" s="379">
        <v>12.9</v>
      </c>
      <c r="I18" s="380"/>
      <c r="J18" s="381">
        <f t="shared" si="1"/>
        <v>12.9</v>
      </c>
      <c r="K18" s="382">
        <v>12.9</v>
      </c>
      <c r="L18" s="380"/>
      <c r="M18" s="381">
        <f t="shared" si="2"/>
        <v>12.9</v>
      </c>
      <c r="N18" s="375">
        <v>12.9</v>
      </c>
      <c r="O18" s="489">
        <v>12.9</v>
      </c>
      <c r="P18" s="455">
        <v>12.9</v>
      </c>
      <c r="Q18" s="456">
        <v>12.9</v>
      </c>
    </row>
    <row r="19" spans="1:17">
      <c r="A19" s="376" t="s">
        <v>285</v>
      </c>
      <c r="B19" s="377">
        <v>15</v>
      </c>
      <c r="C19" s="378" t="s">
        <v>125</v>
      </c>
      <c r="D19" s="406"/>
      <c r="E19" s="379">
        <v>15</v>
      </c>
      <c r="F19" s="380"/>
      <c r="G19" s="381">
        <f t="shared" si="0"/>
        <v>15</v>
      </c>
      <c r="H19" s="379">
        <v>15</v>
      </c>
      <c r="I19" s="380"/>
      <c r="J19" s="381">
        <f t="shared" si="1"/>
        <v>15</v>
      </c>
      <c r="K19" s="382">
        <v>15</v>
      </c>
      <c r="L19" s="380"/>
      <c r="M19" s="381">
        <f t="shared" si="2"/>
        <v>15</v>
      </c>
      <c r="N19" s="375">
        <v>15</v>
      </c>
      <c r="O19" s="489">
        <v>15</v>
      </c>
      <c r="P19" s="455">
        <v>15</v>
      </c>
      <c r="Q19" s="456">
        <v>15</v>
      </c>
    </row>
    <row r="20" spans="1:17">
      <c r="A20" s="376" t="s">
        <v>286</v>
      </c>
      <c r="B20" s="377">
        <v>75</v>
      </c>
      <c r="C20" s="378" t="s">
        <v>125</v>
      </c>
      <c r="D20" s="406"/>
      <c r="E20" s="379">
        <v>57.8</v>
      </c>
      <c r="F20" s="380">
        <v>2</v>
      </c>
      <c r="G20" s="381">
        <f t="shared" si="0"/>
        <v>59.8</v>
      </c>
      <c r="H20" s="379">
        <v>29.5</v>
      </c>
      <c r="I20" s="380"/>
      <c r="J20" s="381">
        <f t="shared" si="1"/>
        <v>29.5</v>
      </c>
      <c r="K20" s="382">
        <v>27</v>
      </c>
      <c r="L20" s="380"/>
      <c r="M20" s="381">
        <f t="shared" si="2"/>
        <v>27</v>
      </c>
      <c r="N20" s="375">
        <v>57.9</v>
      </c>
      <c r="O20" s="489">
        <v>55.8</v>
      </c>
      <c r="P20" s="455">
        <v>55.8</v>
      </c>
      <c r="Q20" s="456">
        <v>55.8</v>
      </c>
    </row>
    <row r="21" spans="1:17" s="69" customFormat="1">
      <c r="A21" s="457" t="s">
        <v>324</v>
      </c>
      <c r="B21" s="458"/>
      <c r="C21" s="378" t="s">
        <v>125</v>
      </c>
      <c r="D21" s="406"/>
      <c r="E21" s="453"/>
      <c r="F21" s="454"/>
      <c r="G21" s="381">
        <v>0</v>
      </c>
      <c r="H21" s="453"/>
      <c r="I21" s="454"/>
      <c r="J21" s="381">
        <v>0</v>
      </c>
      <c r="K21" s="382"/>
      <c r="L21" s="454"/>
      <c r="M21" s="381">
        <v>0</v>
      </c>
      <c r="N21" s="375"/>
      <c r="O21" s="489"/>
      <c r="P21" s="455"/>
      <c r="Q21" s="456"/>
    </row>
    <row r="22" spans="1:17">
      <c r="A22" s="367" t="s">
        <v>287</v>
      </c>
      <c r="B22" s="368">
        <v>2.5</v>
      </c>
      <c r="C22" s="378" t="s">
        <v>125</v>
      </c>
      <c r="D22" s="406"/>
      <c r="E22" s="379">
        <v>2.5</v>
      </c>
      <c r="F22" s="380"/>
      <c r="G22" s="381">
        <f t="shared" si="0"/>
        <v>2.5</v>
      </c>
      <c r="H22" s="379">
        <v>2.5</v>
      </c>
      <c r="I22" s="380"/>
      <c r="J22" s="381">
        <f t="shared" si="1"/>
        <v>2.5</v>
      </c>
      <c r="K22" s="382">
        <v>2.5</v>
      </c>
      <c r="L22" s="380"/>
      <c r="M22" s="381">
        <f t="shared" si="2"/>
        <v>2.5</v>
      </c>
      <c r="N22" s="375">
        <v>2.5</v>
      </c>
      <c r="O22" s="489">
        <v>2.5</v>
      </c>
      <c r="P22" s="455">
        <v>2.5</v>
      </c>
      <c r="Q22" s="456">
        <v>2.5</v>
      </c>
    </row>
    <row r="23" spans="1:17">
      <c r="A23" s="376" t="s">
        <v>288</v>
      </c>
      <c r="B23" s="377"/>
      <c r="C23" s="378" t="s">
        <v>125</v>
      </c>
      <c r="D23" s="370"/>
      <c r="E23" s="379"/>
      <c r="F23" s="380"/>
      <c r="G23" s="381">
        <f t="shared" si="0"/>
        <v>0</v>
      </c>
      <c r="H23" s="379"/>
      <c r="I23" s="380"/>
      <c r="J23" s="381">
        <f t="shared" si="1"/>
        <v>0</v>
      </c>
      <c r="K23" s="382"/>
      <c r="L23" s="380"/>
      <c r="M23" s="381">
        <f t="shared" si="2"/>
        <v>0</v>
      </c>
      <c r="N23" s="375"/>
      <c r="O23" s="489"/>
      <c r="P23" s="455"/>
      <c r="Q23" s="456"/>
    </row>
    <row r="24" spans="1:17">
      <c r="A24" s="376" t="s">
        <v>289</v>
      </c>
      <c r="B24" s="377"/>
      <c r="C24" s="378" t="s">
        <v>125</v>
      </c>
      <c r="D24" s="370"/>
      <c r="E24" s="379"/>
      <c r="F24" s="380"/>
      <c r="G24" s="381">
        <f t="shared" si="0"/>
        <v>0</v>
      </c>
      <c r="H24" s="379"/>
      <c r="I24" s="380"/>
      <c r="J24" s="381">
        <f t="shared" si="1"/>
        <v>0</v>
      </c>
      <c r="K24" s="382"/>
      <c r="L24" s="380"/>
      <c r="M24" s="381">
        <f t="shared" si="2"/>
        <v>0</v>
      </c>
      <c r="N24" s="375"/>
      <c r="O24" s="489"/>
      <c r="P24" s="455"/>
      <c r="Q24" s="456"/>
    </row>
    <row r="25" spans="1:17" ht="15.75" thickBot="1">
      <c r="A25" s="383" t="s">
        <v>290</v>
      </c>
      <c r="B25" s="384">
        <v>2</v>
      </c>
      <c r="C25" s="385" t="s">
        <v>125</v>
      </c>
      <c r="D25" s="386"/>
      <c r="E25" s="379">
        <v>0.6</v>
      </c>
      <c r="F25" s="380"/>
      <c r="G25" s="381">
        <f t="shared" si="0"/>
        <v>0.6</v>
      </c>
      <c r="H25" s="379">
        <v>0.6</v>
      </c>
      <c r="I25" s="380"/>
      <c r="J25" s="381">
        <f t="shared" si="1"/>
        <v>0.6</v>
      </c>
      <c r="K25" s="382"/>
      <c r="L25" s="380"/>
      <c r="M25" s="381">
        <f t="shared" si="2"/>
        <v>0</v>
      </c>
      <c r="N25" s="375">
        <v>0.6</v>
      </c>
      <c r="O25" s="490">
        <v>0.6</v>
      </c>
      <c r="P25" s="491">
        <v>0.6</v>
      </c>
      <c r="Q25" s="492">
        <v>0.6</v>
      </c>
    </row>
    <row r="26" spans="1:17" ht="16.5" thickBot="1">
      <c r="A26" s="387" t="s">
        <v>291</v>
      </c>
      <c r="B26" s="388">
        <f>SUM(B11:B25)</f>
        <v>197.2</v>
      </c>
      <c r="C26" s="389"/>
      <c r="D26" s="390"/>
      <c r="E26" s="391">
        <f t="shared" ref="E26:Q26" si="3">SUM(E11:E25)</f>
        <v>147.6</v>
      </c>
      <c r="F26" s="391">
        <f t="shared" si="3"/>
        <v>6</v>
      </c>
      <c r="G26" s="391">
        <f t="shared" si="3"/>
        <v>153.6</v>
      </c>
      <c r="H26" s="391">
        <f t="shared" si="3"/>
        <v>86</v>
      </c>
      <c r="I26" s="391">
        <f t="shared" si="3"/>
        <v>2</v>
      </c>
      <c r="J26" s="391">
        <f t="shared" si="3"/>
        <v>88</v>
      </c>
      <c r="K26" s="391">
        <f t="shared" si="3"/>
        <v>73.900000000000006</v>
      </c>
      <c r="L26" s="391">
        <f t="shared" si="3"/>
        <v>1</v>
      </c>
      <c r="M26" s="391">
        <f t="shared" si="3"/>
        <v>74.900000000000006</v>
      </c>
      <c r="N26" s="391">
        <f t="shared" si="3"/>
        <v>140.19999999999999</v>
      </c>
      <c r="O26" s="391">
        <f t="shared" si="3"/>
        <v>138.1</v>
      </c>
      <c r="P26" s="391">
        <f t="shared" si="3"/>
        <v>138.1</v>
      </c>
      <c r="Q26" s="392">
        <f t="shared" si="3"/>
        <v>138.1</v>
      </c>
    </row>
    <row r="27" spans="1:17" ht="16.5" thickBot="1">
      <c r="A27" s="393"/>
      <c r="B27" s="394"/>
      <c r="C27" s="395"/>
      <c r="D27" s="395"/>
      <c r="E27" s="396"/>
      <c r="F27" s="396"/>
      <c r="G27" s="396"/>
      <c r="H27" s="396"/>
      <c r="I27" s="396"/>
      <c r="J27" s="396"/>
      <c r="K27" s="396"/>
      <c r="L27" s="396"/>
      <c r="M27" s="396"/>
      <c r="N27" s="396"/>
      <c r="O27" s="396"/>
      <c r="P27" s="396"/>
      <c r="Q27" s="396"/>
    </row>
    <row r="28" spans="1:17">
      <c r="A28" s="696" t="s">
        <v>292</v>
      </c>
      <c r="B28" s="698" t="s">
        <v>293</v>
      </c>
      <c r="C28" s="700" t="s">
        <v>294</v>
      </c>
      <c r="D28" s="701"/>
      <c r="E28" s="704" t="s">
        <v>295</v>
      </c>
      <c r="F28" s="705"/>
      <c r="G28" s="705"/>
      <c r="H28" s="705"/>
      <c r="I28" s="705"/>
      <c r="J28" s="705"/>
      <c r="K28" s="705"/>
      <c r="L28" s="705"/>
      <c r="M28" s="705"/>
      <c r="N28" s="705"/>
      <c r="O28" s="705"/>
      <c r="P28" s="705"/>
      <c r="Q28" s="706"/>
    </row>
    <row r="29" spans="1:17" ht="15.75" thickBot="1">
      <c r="A29" s="697"/>
      <c r="B29" s="699"/>
      <c r="C29" s="702"/>
      <c r="D29" s="703"/>
      <c r="E29" s="707"/>
      <c r="F29" s="708"/>
      <c r="G29" s="708"/>
      <c r="H29" s="708"/>
      <c r="I29" s="708"/>
      <c r="J29" s="708"/>
      <c r="K29" s="708"/>
      <c r="L29" s="708"/>
      <c r="M29" s="708"/>
      <c r="N29" s="708"/>
      <c r="O29" s="708"/>
      <c r="P29" s="708"/>
      <c r="Q29" s="709"/>
    </row>
    <row r="30" spans="1:17">
      <c r="A30" s="397" t="s">
        <v>296</v>
      </c>
      <c r="B30" s="407">
        <v>3</v>
      </c>
      <c r="C30" s="711">
        <v>2</v>
      </c>
      <c r="D30" s="712"/>
      <c r="E30" s="398"/>
      <c r="F30" s="398"/>
      <c r="G30" s="398"/>
      <c r="H30" s="398"/>
      <c r="I30" s="399"/>
      <c r="J30" s="398"/>
      <c r="K30" s="398"/>
      <c r="L30" s="398"/>
      <c r="M30" s="399"/>
      <c r="N30" s="399"/>
      <c r="O30" s="396"/>
      <c r="P30" s="396"/>
      <c r="Q30" s="396"/>
    </row>
    <row r="31" spans="1:17">
      <c r="A31" s="400" t="s">
        <v>297</v>
      </c>
      <c r="B31" s="408">
        <v>3</v>
      </c>
      <c r="C31" s="713">
        <v>1</v>
      </c>
      <c r="D31" s="714"/>
      <c r="E31" s="398"/>
      <c r="F31" s="398"/>
      <c r="G31" s="398"/>
      <c r="H31" s="398"/>
      <c r="I31" s="399"/>
      <c r="J31" s="398"/>
      <c r="K31" s="398"/>
      <c r="L31" s="398"/>
      <c r="M31" s="399"/>
      <c r="N31" s="399"/>
      <c r="O31" s="396"/>
      <c r="P31" s="396"/>
      <c r="Q31" s="396"/>
    </row>
    <row r="32" spans="1:17">
      <c r="A32" s="400" t="s">
        <v>298</v>
      </c>
      <c r="B32" s="408">
        <v>2</v>
      </c>
      <c r="C32" s="713"/>
      <c r="D32" s="714"/>
      <c r="E32" s="398"/>
      <c r="F32" s="398"/>
      <c r="G32" s="398"/>
      <c r="H32" s="398"/>
      <c r="I32" s="399"/>
      <c r="J32" s="398"/>
      <c r="K32" s="398"/>
      <c r="L32" s="398"/>
      <c r="M32" s="399"/>
      <c r="N32" s="399"/>
      <c r="O32" s="396"/>
      <c r="P32" s="396"/>
      <c r="Q32" s="396"/>
    </row>
    <row r="33" spans="1:17">
      <c r="A33" s="400" t="s">
        <v>299</v>
      </c>
      <c r="B33" s="408">
        <v>2</v>
      </c>
      <c r="C33" s="713"/>
      <c r="D33" s="714"/>
      <c r="E33" s="398"/>
      <c r="F33" s="398"/>
      <c r="G33" s="398"/>
      <c r="H33" s="398"/>
      <c r="I33" s="399"/>
      <c r="J33" s="398"/>
      <c r="K33" s="398"/>
      <c r="L33" s="398"/>
      <c r="M33" s="399"/>
      <c r="N33" s="399"/>
      <c r="O33" s="396"/>
      <c r="P33" s="396"/>
      <c r="Q33" s="396"/>
    </row>
    <row r="34" spans="1:17">
      <c r="A34" s="400" t="s">
        <v>300</v>
      </c>
      <c r="B34" s="408">
        <v>2</v>
      </c>
      <c r="C34" s="713"/>
      <c r="D34" s="714"/>
      <c r="E34" s="398"/>
      <c r="F34" s="398"/>
      <c r="G34" s="398"/>
      <c r="H34" s="398"/>
      <c r="I34" s="399"/>
      <c r="J34" s="398"/>
      <c r="K34" s="398"/>
      <c r="L34" s="398"/>
      <c r="M34" s="399"/>
      <c r="N34" s="399"/>
      <c r="O34" s="396"/>
      <c r="P34" s="396"/>
      <c r="Q34" s="396"/>
    </row>
    <row r="35" spans="1:17">
      <c r="A35" s="400" t="s">
        <v>301</v>
      </c>
      <c r="B35" s="408">
        <v>2</v>
      </c>
      <c r="C35" s="713"/>
      <c r="D35" s="714"/>
      <c r="E35" s="398"/>
      <c r="F35" s="398"/>
      <c r="G35" s="398"/>
      <c r="H35" s="398"/>
      <c r="I35" s="399"/>
      <c r="J35" s="398"/>
      <c r="K35" s="398"/>
      <c r="L35" s="398"/>
      <c r="M35" s="399"/>
      <c r="N35" s="399"/>
      <c r="O35" s="396"/>
      <c r="P35" s="396"/>
      <c r="Q35" s="396"/>
    </row>
    <row r="36" spans="1:17">
      <c r="A36" s="400" t="s">
        <v>302</v>
      </c>
      <c r="B36" s="408">
        <v>6</v>
      </c>
      <c r="C36" s="713">
        <v>8</v>
      </c>
      <c r="D36" s="714"/>
      <c r="E36" s="398"/>
      <c r="F36" s="398"/>
      <c r="G36" s="398"/>
      <c r="H36" s="398"/>
      <c r="I36" s="399"/>
      <c r="J36" s="398"/>
      <c r="K36" s="398"/>
      <c r="L36" s="398"/>
      <c r="M36" s="399"/>
      <c r="N36" s="399"/>
      <c r="O36" s="396"/>
      <c r="P36" s="396"/>
      <c r="Q36" s="396"/>
    </row>
    <row r="37" spans="1:17">
      <c r="A37" s="400" t="s">
        <v>303</v>
      </c>
      <c r="B37" s="408">
        <v>1</v>
      </c>
      <c r="C37" s="713"/>
      <c r="D37" s="714"/>
      <c r="E37" s="398"/>
      <c r="F37" s="398"/>
      <c r="G37" s="398"/>
      <c r="H37" s="398"/>
      <c r="I37" s="399"/>
      <c r="J37" s="398"/>
      <c r="K37" s="398"/>
      <c r="L37" s="398"/>
      <c r="M37" s="399"/>
      <c r="N37" s="399"/>
      <c r="O37" s="396"/>
      <c r="P37" s="396"/>
      <c r="Q37" s="396"/>
    </row>
    <row r="38" spans="1:17">
      <c r="A38" s="400" t="s">
        <v>304</v>
      </c>
      <c r="B38" s="408">
        <v>1</v>
      </c>
      <c r="C38" s="713"/>
      <c r="D38" s="714"/>
      <c r="E38" s="398"/>
      <c r="F38" s="398"/>
      <c r="G38" s="398"/>
      <c r="H38" s="398"/>
      <c r="I38" s="399"/>
      <c r="J38" s="398"/>
      <c r="K38" s="398"/>
      <c r="L38" s="398"/>
      <c r="M38" s="399"/>
      <c r="N38" s="399"/>
      <c r="O38" s="396"/>
      <c r="P38" s="396"/>
      <c r="Q38" s="396"/>
    </row>
    <row r="39" spans="1:17">
      <c r="A39" s="400" t="s">
        <v>305</v>
      </c>
      <c r="B39" s="408">
        <v>2</v>
      </c>
      <c r="C39" s="713"/>
      <c r="D39" s="714"/>
      <c r="E39" s="398"/>
      <c r="F39" s="398"/>
      <c r="G39" s="398"/>
      <c r="H39" s="398"/>
      <c r="I39" s="399"/>
      <c r="J39" s="398"/>
      <c r="K39" s="398"/>
      <c r="L39" s="398"/>
      <c r="M39" s="399"/>
      <c r="N39" s="399"/>
      <c r="O39" s="396"/>
      <c r="P39" s="396"/>
      <c r="Q39" s="396"/>
    </row>
    <row r="40" spans="1:17">
      <c r="A40" s="400" t="s">
        <v>306</v>
      </c>
      <c r="B40" s="408">
        <v>1</v>
      </c>
      <c r="C40" s="713"/>
      <c r="D40" s="714"/>
      <c r="E40" s="398"/>
      <c r="F40" s="401"/>
      <c r="G40" s="398"/>
      <c r="H40" s="398"/>
      <c r="I40" s="399"/>
      <c r="J40" s="398"/>
      <c r="K40" s="401"/>
      <c r="L40" s="401"/>
      <c r="M40" s="399"/>
      <c r="N40" s="399"/>
      <c r="O40" s="396"/>
      <c r="P40" s="396"/>
      <c r="Q40" s="396"/>
    </row>
    <row r="41" spans="1:17" ht="15.75">
      <c r="A41" s="409" t="s">
        <v>307</v>
      </c>
      <c r="B41" s="410">
        <f>SUM(B30:B40)</f>
        <v>25</v>
      </c>
      <c r="C41" s="710">
        <f>SUM(C30:D40)</f>
        <v>11</v>
      </c>
      <c r="D41" s="710"/>
      <c r="E41" s="396"/>
      <c r="F41" s="396"/>
      <c r="G41" s="396"/>
      <c r="H41" s="396"/>
      <c r="I41" s="396"/>
      <c r="J41" s="396"/>
      <c r="K41" s="396"/>
      <c r="L41" s="396"/>
      <c r="M41" s="396"/>
      <c r="N41" s="396"/>
      <c r="O41" s="396"/>
      <c r="P41" s="396"/>
      <c r="Q41" s="396"/>
    </row>
  </sheetData>
  <mergeCells count="29">
    <mergeCell ref="A5:Q7"/>
    <mergeCell ref="A8:D8"/>
    <mergeCell ref="O8:Q8"/>
    <mergeCell ref="A9:A10"/>
    <mergeCell ref="B9:B10"/>
    <mergeCell ref="C9:C10"/>
    <mergeCell ref="D9:D10"/>
    <mergeCell ref="E9:G9"/>
    <mergeCell ref="H9:J9"/>
    <mergeCell ref="K9:M9"/>
    <mergeCell ref="N9:N10"/>
    <mergeCell ref="O9:Q9"/>
    <mergeCell ref="E8:M8"/>
    <mergeCell ref="A28:A29"/>
    <mergeCell ref="B28:B29"/>
    <mergeCell ref="C28:D29"/>
    <mergeCell ref="E28:Q29"/>
    <mergeCell ref="C41:D41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Man power</vt:lpstr>
      <vt:lpstr>work report</vt:lpstr>
      <vt:lpstr>machinery</vt:lpstr>
      <vt:lpstr>material report</vt:lpstr>
      <vt:lpstr>Qty .plan</vt:lpstr>
      <vt:lpstr>Fabrication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HP</cp:lastModifiedBy>
  <cp:lastPrinted>2017-12-04T04:20:14Z</cp:lastPrinted>
  <dcterms:created xsi:type="dcterms:W3CDTF">2017-11-17T11:58:32Z</dcterms:created>
  <dcterms:modified xsi:type="dcterms:W3CDTF">2018-06-19T06:31:54Z</dcterms:modified>
</cp:coreProperties>
</file>