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2" autoFilterDateGrouping="1"/>
  </bookViews>
  <sheets>
    <sheet xmlns:r="http://schemas.openxmlformats.org/officeDocument/2006/relationships" name="outgoing" sheetId="1" state="visible" r:id="rId1"/>
    <sheet xmlns:r="http://schemas.openxmlformats.org/officeDocument/2006/relationships" name="incoming" sheetId="2" state="visible" r:id="rId2"/>
    <sheet xmlns:r="http://schemas.openxmlformats.org/officeDocument/2006/relationships" name="inventory" sheetId="3" state="visible" r:id="rId3"/>
  </sheets>
  <definedNames>
    <definedName name="shipment_sizes">outgoing!$B$2:$B$1048576</definedName>
    <definedName name="shipped">outgoing!$E$2:$E$1048576</definedName>
    <definedName name="sizes" localSheetId="2">inventory!$B$1:$M$1</definedName>
    <definedName name="sizes">incoming!$B$1:$M$1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pivotButton="0" quotePrefix="0" xfId="0"/>
    <xf numFmtId="0" fontId="1" fillId="0" borderId="1" pivotButton="0" quotePrefix="0" xfId="1"/>
    <xf numFmtId="14" fontId="0" fillId="0" borderId="0" pivotButton="0" quotePrefix="0" xfId="0"/>
    <xf numFmtId="1" fontId="0" fillId="0" borderId="0" pivotButton="0" quotePrefix="0" xfId="0"/>
    <xf numFmtId="0" fontId="1" fillId="0" borderId="3" pivotButton="0" quotePrefix="0" xfId="1"/>
    <xf numFmtId="1" fontId="0" fillId="0" borderId="2" pivotButton="0" quotePrefix="0" xfId="0"/>
    <xf numFmtId="0" fontId="0" fillId="0" borderId="2" pivotButton="0" quotePrefix="0" xfId="0"/>
  </cellXfs>
  <cellStyles count="2">
    <cellStyle name="Normal" xfId="0" builtinId="0"/>
    <cellStyle name="Heading 1" xfId="1" builtinId="16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D23" sqref="D23"/>
    </sheetView>
  </sheetViews>
  <sheetFormatPr baseColWidth="10" defaultRowHeight="16"/>
  <cols>
    <col width="22.6640625" customWidth="1" min="3" max="3"/>
    <col width="54.1640625" customWidth="1" min="4" max="4"/>
  </cols>
  <sheetData>
    <row r="1" ht="21" customFormat="1" customHeight="1" s="1" thickBot="1">
      <c r="A1" s="1" t="inlineStr">
        <is>
          <t>date</t>
        </is>
      </c>
      <c r="B1" s="1" t="inlineStr">
        <is>
          <t>size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shipped</t>
        </is>
      </c>
    </row>
    <row r="2" ht="17" customHeight="1" thickTop="1">
      <c r="A2" s="2" t="n">
        <v>44376</v>
      </c>
      <c r="B2" t="inlineStr">
        <is>
          <t>MM</t>
        </is>
      </c>
      <c r="C2" t="inlineStr">
        <is>
          <t>[redacted]</t>
        </is>
      </c>
      <c r="D2" t="inlineStr">
        <is>
          <t>self</t>
        </is>
      </c>
      <c r="E2" t="inlineStr">
        <is>
          <t>Y</t>
        </is>
      </c>
    </row>
    <row r="3">
      <c r="A3" s="2" t="n">
        <v>44423</v>
      </c>
      <c r="B3" t="inlineStr">
        <is>
          <t>WM</t>
        </is>
      </c>
      <c r="C3" t="inlineStr">
        <is>
          <t>[redacted]</t>
        </is>
      </c>
      <c r="D3" t="inlineStr">
        <is>
          <t>[redacted]</t>
        </is>
      </c>
      <c r="E3" t="inlineStr">
        <is>
          <t>Y</t>
        </is>
      </c>
    </row>
    <row r="4">
      <c r="A4" s="2" t="n">
        <v>44423</v>
      </c>
      <c r="B4" t="inlineStr">
        <is>
          <t>ML</t>
        </is>
      </c>
      <c r="C4" t="inlineStr">
        <is>
          <t>[redacted]</t>
        </is>
      </c>
      <c r="D4" t="inlineStr">
        <is>
          <t>[redacted]</t>
        </is>
      </c>
      <c r="E4" t="inlineStr">
        <is>
          <t>Y</t>
        </is>
      </c>
    </row>
    <row r="5">
      <c r="A5" s="2" t="n">
        <v>44423</v>
      </c>
      <c r="B5" t="inlineStr">
        <is>
          <t>WXL</t>
        </is>
      </c>
      <c r="C5" t="inlineStr">
        <is>
          <t>[redacted]</t>
        </is>
      </c>
      <c r="D5" t="inlineStr">
        <is>
          <t>[redacted]</t>
        </is>
      </c>
      <c r="E5" t="inlineStr">
        <is>
          <t>Y</t>
        </is>
      </c>
    </row>
    <row r="6">
      <c r="A6" s="2" t="n">
        <v>44423</v>
      </c>
      <c r="B6" t="inlineStr">
        <is>
          <t>MM</t>
        </is>
      </c>
      <c r="C6" t="inlineStr">
        <is>
          <t>[redacted]</t>
        </is>
      </c>
      <c r="D6" t="inlineStr">
        <is>
          <t>[redacted]</t>
        </is>
      </c>
      <c r="E6" t="inlineStr">
        <is>
          <t>Y</t>
        </is>
      </c>
    </row>
    <row r="7">
      <c r="A7" s="2" t="n">
        <v>44423</v>
      </c>
      <c r="B7" t="inlineStr">
        <is>
          <t>MM</t>
        </is>
      </c>
      <c r="C7" t="inlineStr">
        <is>
          <t>[redacted]</t>
        </is>
      </c>
      <c r="D7" t="inlineStr">
        <is>
          <t>[redacted]</t>
        </is>
      </c>
      <c r="E7" t="inlineStr">
        <is>
          <t>Y</t>
        </is>
      </c>
    </row>
    <row r="8">
      <c r="A8" s="2" t="n">
        <v>44447</v>
      </c>
      <c r="B8" t="inlineStr">
        <is>
          <t>ML</t>
        </is>
      </c>
      <c r="C8" t="inlineStr">
        <is>
          <t>[redacted]</t>
        </is>
      </c>
      <c r="D8" t="inlineStr">
        <is>
          <t>[redacted]</t>
        </is>
      </c>
      <c r="E8" t="inlineStr">
        <is>
          <t>Y</t>
        </is>
      </c>
    </row>
    <row r="9">
      <c r="A9" s="2" t="n">
        <v>44447</v>
      </c>
      <c r="B9" t="inlineStr">
        <is>
          <t>ML</t>
        </is>
      </c>
      <c r="C9" t="inlineStr">
        <is>
          <t>[redacted]</t>
        </is>
      </c>
      <c r="D9" t="inlineStr">
        <is>
          <t>[redacted]</t>
        </is>
      </c>
      <c r="E9" t="inlineStr">
        <is>
          <t>Y</t>
        </is>
      </c>
    </row>
    <row r="10">
      <c r="A10" s="2" t="n">
        <v>44447</v>
      </c>
      <c r="B10" t="inlineStr">
        <is>
          <t>MM</t>
        </is>
      </c>
      <c r="C10" t="inlineStr">
        <is>
          <t>[redacted]</t>
        </is>
      </c>
      <c r="D10" t="inlineStr">
        <is>
          <t>[redacted]</t>
        </is>
      </c>
      <c r="E10" t="inlineStr">
        <is>
          <t>Y</t>
        </is>
      </c>
    </row>
    <row r="11">
      <c r="A11" s="2" t="n">
        <v>44447</v>
      </c>
      <c r="B11" t="inlineStr">
        <is>
          <t>MM</t>
        </is>
      </c>
      <c r="C11" t="inlineStr">
        <is>
          <t>[redacted]</t>
        </is>
      </c>
      <c r="D11" t="inlineStr">
        <is>
          <t>[redacted]</t>
        </is>
      </c>
      <c r="E11" t="inlineStr">
        <is>
          <t>Y</t>
        </is>
      </c>
    </row>
    <row r="12">
      <c r="A12" s="2" t="n">
        <v>44483</v>
      </c>
      <c r="B12" t="inlineStr">
        <is>
          <t>ML</t>
        </is>
      </c>
      <c r="C12" t="inlineStr">
        <is>
          <t>[redacted]</t>
        </is>
      </c>
      <c r="D12" t="inlineStr">
        <is>
          <t>[redacted]</t>
        </is>
      </c>
      <c r="E12" t="inlineStr">
        <is>
          <t>Y</t>
        </is>
      </c>
    </row>
    <row r="13">
      <c r="A13" s="2" t="n">
        <v>44483</v>
      </c>
      <c r="B13" t="inlineStr">
        <is>
          <t>MS</t>
        </is>
      </c>
      <c r="C13" t="inlineStr">
        <is>
          <t>[redacted]</t>
        </is>
      </c>
      <c r="D13" t="inlineStr">
        <is>
          <t>[redacted]</t>
        </is>
      </c>
      <c r="E13" t="inlineStr">
        <is>
          <t>Y</t>
        </is>
      </c>
    </row>
    <row r="14">
      <c r="A14" s="2" t="n">
        <v>44488</v>
      </c>
      <c r="B14" t="inlineStr">
        <is>
          <t>WXL</t>
        </is>
      </c>
      <c r="C14" t="inlineStr">
        <is>
          <t>[redacted]</t>
        </is>
      </c>
      <c r="D14" t="inlineStr">
        <is>
          <t>hand off locally</t>
        </is>
      </c>
      <c r="E14" t="inlineStr">
        <is>
          <t>Y</t>
        </is>
      </c>
    </row>
    <row r="15">
      <c r="B15" t="inlineStr">
        <is>
          <t>WM</t>
        </is>
      </c>
      <c r="C15" t="inlineStr">
        <is>
          <t>[redacted]</t>
        </is>
      </c>
      <c r="D15" t="inlineStr">
        <is>
          <t>[redacted]</t>
        </is>
      </c>
    </row>
    <row r="16">
      <c r="B16" t="inlineStr">
        <is>
          <t>MM</t>
        </is>
      </c>
      <c r="C16" t="inlineStr">
        <is>
          <t>[redacted]</t>
        </is>
      </c>
      <c r="D16" t="inlineStr">
        <is>
          <t>[redacted]</t>
        </is>
      </c>
    </row>
    <row r="17">
      <c r="B17" t="inlineStr">
        <is>
          <t>W2XL</t>
        </is>
      </c>
      <c r="C17" t="inlineStr">
        <is>
          <t>[redacted]</t>
        </is>
      </c>
      <c r="D17" t="inlineStr">
        <is>
          <t>[redacted]</t>
        </is>
      </c>
    </row>
    <row r="18">
      <c r="B18" t="inlineStr">
        <is>
          <t>WM</t>
        </is>
      </c>
      <c r="C18" t="inlineStr">
        <is>
          <t>[redacted]</t>
        </is>
      </c>
      <c r="D18" t="inlineStr">
        <is>
          <t>[redacted]</t>
        </is>
      </c>
    </row>
    <row r="19">
      <c r="B19" t="inlineStr">
        <is>
          <t>MM</t>
        </is>
      </c>
      <c r="C19" t="inlineStr">
        <is>
          <t>[redacted]</t>
        </is>
      </c>
      <c r="D19" t="inlineStr">
        <is>
          <t>[redacted]</t>
        </is>
      </c>
    </row>
    <row r="20">
      <c r="B20" t="inlineStr">
        <is>
          <t>MS</t>
        </is>
      </c>
      <c r="C20" t="inlineStr">
        <is>
          <t>[redacted]</t>
        </is>
      </c>
      <c r="D20" t="inlineStr">
        <is>
          <t>hand off locally</t>
        </is>
      </c>
    </row>
  </sheetData>
  <conditionalFormatting sqref="B25:B1048576 B2:B23">
    <cfRule type="expression" priority="3" dxfId="1">
      <formula>AND(NOT(ISBLANK(B2)), ISNA(MATCH(B2, sizes, 0)))</formula>
    </cfRule>
  </conditionalFormatting>
  <conditionalFormatting sqref="E25:E1048576 E21:E23 E2:E19">
    <cfRule type="expression" priority="1" dxfId="1">
      <formula>NOT(OR(ISBLANK(E2), E2 = "Y"))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B2" sqref="B2"/>
    </sheetView>
  </sheetViews>
  <sheetFormatPr baseColWidth="10" defaultRowHeight="16"/>
  <cols>
    <col width="11" customWidth="1" min="1" max="1"/>
  </cols>
  <sheetData>
    <row r="1" ht="21" customFormat="1" customHeight="1" s="1" thickBot="1">
      <c r="A1" s="1" t="inlineStr">
        <is>
          <t>date</t>
        </is>
      </c>
      <c r="B1" s="1" t="inlineStr">
        <is>
          <t>MXS</t>
        </is>
      </c>
      <c r="C1" s="1" t="inlineStr">
        <is>
          <t>MS</t>
        </is>
      </c>
      <c r="D1" s="1" t="inlineStr">
        <is>
          <t>MM</t>
        </is>
      </c>
      <c r="E1" s="1" t="inlineStr">
        <is>
          <t>ML</t>
        </is>
      </c>
      <c r="F1" s="1" t="inlineStr">
        <is>
          <t>MXL</t>
        </is>
      </c>
      <c r="G1" s="1" t="inlineStr">
        <is>
          <t>M2XL</t>
        </is>
      </c>
      <c r="H1" s="1" t="inlineStr">
        <is>
          <t>M3XL</t>
        </is>
      </c>
      <c r="I1" s="1" t="inlineStr">
        <is>
          <t>WS</t>
        </is>
      </c>
      <c r="J1" s="1" t="inlineStr">
        <is>
          <t>WM</t>
        </is>
      </c>
      <c r="K1" s="1" t="inlineStr">
        <is>
          <t>WL</t>
        </is>
      </c>
      <c r="L1" s="1" t="inlineStr">
        <is>
          <t>WXL</t>
        </is>
      </c>
      <c r="M1" s="1" t="inlineStr">
        <is>
          <t>W2XL</t>
        </is>
      </c>
    </row>
    <row r="2" ht="17" customHeight="1" thickTop="1">
      <c r="A2" s="2" t="n">
        <v>44376</v>
      </c>
      <c r="B2" s="3" t="n">
        <v>1</v>
      </c>
      <c r="C2" t="n">
        <v>1</v>
      </c>
      <c r="D2" t="n">
        <v>6</v>
      </c>
      <c r="E2" t="n">
        <v>9</v>
      </c>
      <c r="F2" t="n">
        <v>3</v>
      </c>
      <c r="G2" t="n">
        <v>2</v>
      </c>
      <c r="H2" t="n">
        <v>1</v>
      </c>
      <c r="I2" t="n">
        <v>3</v>
      </c>
      <c r="J2" t="n">
        <v>3</v>
      </c>
      <c r="K2" t="n">
        <v>3</v>
      </c>
      <c r="L2" t="n">
        <v>2</v>
      </c>
      <c r="M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A24" sqref="A24"/>
    </sheetView>
  </sheetViews>
  <sheetFormatPr baseColWidth="10" defaultRowHeight="16"/>
  <cols>
    <col width="42.5" customWidth="1" min="1" max="1"/>
    <col width="10.83203125" customWidth="1" style="6" min="14" max="14"/>
  </cols>
  <sheetData>
    <row r="1" ht="21" customFormat="1" customHeight="1" s="1" thickBot="1">
      <c r="B1" s="1" t="inlineStr">
        <is>
          <t>MXS</t>
        </is>
      </c>
      <c r="C1" s="1" t="inlineStr">
        <is>
          <t>MS</t>
        </is>
      </c>
      <c r="D1" s="1" t="inlineStr">
        <is>
          <t>MM</t>
        </is>
      </c>
      <c r="E1" s="1" t="inlineStr">
        <is>
          <t>ML</t>
        </is>
      </c>
      <c r="F1" s="1" t="inlineStr">
        <is>
          <t>MXL</t>
        </is>
      </c>
      <c r="G1" s="1" t="inlineStr">
        <is>
          <t>M2XL</t>
        </is>
      </c>
      <c r="H1" s="1" t="inlineStr">
        <is>
          <t>M3XL</t>
        </is>
      </c>
      <c r="I1" s="1" t="inlineStr">
        <is>
          <t>WS</t>
        </is>
      </c>
      <c r="J1" s="1" t="inlineStr">
        <is>
          <t>WM</t>
        </is>
      </c>
      <c r="K1" s="1" t="inlineStr">
        <is>
          <t>WL</t>
        </is>
      </c>
      <c r="L1" s="1" t="inlineStr">
        <is>
          <t>WXL</t>
        </is>
      </c>
      <c r="M1" s="1" t="inlineStr">
        <is>
          <t>W2XL</t>
        </is>
      </c>
      <c r="N1" s="4" t="inlineStr">
        <is>
          <t>totals</t>
        </is>
      </c>
    </row>
    <row r="2" ht="17" customHeight="1" thickTop="1">
      <c r="A2" t="inlineStr">
        <is>
          <t>Lifetime received</t>
        </is>
      </c>
      <c r="B2" s="3">
        <f>SUM(incoming!B$2:B$1024)</f>
        <v/>
      </c>
      <c r="C2" s="3">
        <f>SUM(incoming!C$2:C$1024)</f>
        <v/>
      </c>
      <c r="D2" s="3">
        <f>SUM(incoming!D$2:D$1024)</f>
        <v/>
      </c>
      <c r="E2" s="3">
        <f>SUM(incoming!E$2:E$1024)</f>
        <v/>
      </c>
      <c r="F2" s="3">
        <f>SUM(incoming!F$2:F$1024)</f>
        <v/>
      </c>
      <c r="G2" s="3">
        <f>SUM(incoming!G$2:G$1024)</f>
        <v/>
      </c>
      <c r="H2" s="3">
        <f>SUM(incoming!H$2:H$1024)</f>
        <v/>
      </c>
      <c r="I2" s="3">
        <f>SUM(incoming!I$2:I$1024)</f>
        <v/>
      </c>
      <c r="J2" s="3">
        <f>SUM(incoming!J$2:J$1024)</f>
        <v/>
      </c>
      <c r="K2" s="3">
        <f>SUM(incoming!K$2:K$1024)</f>
        <v/>
      </c>
      <c r="L2" s="3">
        <f>SUM(incoming!L$2:L$1024)</f>
        <v/>
      </c>
      <c r="M2" s="3">
        <f>SUM(incoming!M$2:M$1024)</f>
        <v/>
      </c>
      <c r="N2" s="5">
        <f>SUM($B2:$M2)</f>
        <v/>
      </c>
    </row>
    <row r="3">
      <c r="A3" t="inlineStr">
        <is>
          <t>Lifetime queued</t>
        </is>
      </c>
      <c r="B3">
        <f>COUNTIF(shipment_sizes, B$1)</f>
        <v/>
      </c>
      <c r="C3">
        <f>COUNTIF(shipment_sizes, C$1)</f>
        <v/>
      </c>
      <c r="D3">
        <f>COUNTIF(shipment_sizes, D$1)</f>
        <v/>
      </c>
      <c r="E3">
        <f>COUNTIF(shipment_sizes, E$1)</f>
        <v/>
      </c>
      <c r="F3">
        <f>COUNTIF(shipment_sizes, F$1)</f>
        <v/>
      </c>
      <c r="G3">
        <f>COUNTIF(shipment_sizes, G$1)</f>
        <v/>
      </c>
      <c r="H3">
        <f>COUNTIF(shipment_sizes, H$1)</f>
        <v/>
      </c>
      <c r="I3">
        <f>COUNTIF(shipment_sizes, I$1)</f>
        <v/>
      </c>
      <c r="J3">
        <f>COUNTIF(shipment_sizes, J$1)</f>
        <v/>
      </c>
      <c r="K3">
        <f>COUNTIF(shipment_sizes, K$1)</f>
        <v/>
      </c>
      <c r="L3">
        <f>COUNTIF(shipment_sizes, L$1)</f>
        <v/>
      </c>
      <c r="M3">
        <f>COUNTIF(shipment_sizes, M$1)</f>
        <v/>
      </c>
      <c r="N3" s="5">
        <f>SUM($B3:$M3)</f>
        <v/>
      </c>
    </row>
    <row r="4">
      <c r="A4" t="inlineStr">
        <is>
          <t>Lifetime shipped</t>
        </is>
      </c>
      <c r="B4">
        <f>COUNTIFS(shipment_sizes, B$1, shipped, "Y")</f>
        <v/>
      </c>
      <c r="C4">
        <f>COUNTIFS(shipment_sizes, C$1, shipped, "Y")</f>
        <v/>
      </c>
      <c r="D4">
        <f>COUNTIFS(shipment_sizes, D$1, shipped, "Y")</f>
        <v/>
      </c>
      <c r="E4">
        <f>COUNTIFS(shipment_sizes, E$1, shipped, "Y")</f>
        <v/>
      </c>
      <c r="F4">
        <f>COUNTIFS(shipment_sizes, F$1, shipped, "Y")</f>
        <v/>
      </c>
      <c r="G4">
        <f>COUNTIFS(shipment_sizes, G$1, shipped, "Y")</f>
        <v/>
      </c>
      <c r="H4">
        <f>COUNTIFS(shipment_sizes, H$1, shipped, "Y")</f>
        <v/>
      </c>
      <c r="I4">
        <f>COUNTIFS(shipment_sizes, I$1, shipped, "Y")</f>
        <v/>
      </c>
      <c r="J4">
        <f>COUNTIFS(shipment_sizes, J$1, shipped, "Y")</f>
        <v/>
      </c>
      <c r="K4">
        <f>COUNTIFS(shipment_sizes, K$1, shipped, "Y")</f>
        <v/>
      </c>
      <c r="L4">
        <f>COUNTIFS(shipment_sizes, L$1, shipped, "Y")</f>
        <v/>
      </c>
      <c r="M4">
        <f>COUNTIFS(shipment_sizes, M$1, shipped, "Y")</f>
        <v/>
      </c>
      <c r="N4" s="5">
        <f>SUM($B4:$M4)</f>
        <v/>
      </c>
    </row>
    <row r="5">
      <c r="N5" s="5" t="n"/>
    </row>
    <row r="6">
      <c r="A6" s="2" t="inlineStr">
        <is>
          <t>Actual inventory (received - shipped)</t>
        </is>
      </c>
      <c r="B6" s="3">
        <f>SUM(incoming!B$2:B$1024)-COUNTIFS(shipment_sizes, B$1, shipped, "Y")</f>
        <v/>
      </c>
      <c r="C6" s="3">
        <f>SUM(incoming!C$2:C$1024)-COUNTIFS(shipment_sizes, C$1, shipped, "Y")</f>
        <v/>
      </c>
      <c r="D6" s="3">
        <f>SUM(incoming!D$2:D$1024)-COUNTIFS(shipment_sizes, D$1, shipped, "Y")</f>
        <v/>
      </c>
      <c r="E6" s="3">
        <f>SUM(incoming!E$2:E$1024)-COUNTIFS(shipment_sizes, E$1, shipped, "Y")</f>
        <v/>
      </c>
      <c r="F6" s="3">
        <f>SUM(incoming!F$2:F$1024)-COUNTIFS(shipment_sizes, F$1, shipped, "Y")</f>
        <v/>
      </c>
      <c r="G6" s="3">
        <f>SUM(incoming!G$2:G$1024)-COUNTIFS(shipment_sizes, G$1, shipped, "Y")</f>
        <v/>
      </c>
      <c r="H6" s="3">
        <f>SUM(incoming!H$2:H$1024)-COUNTIFS(shipment_sizes, H$1, shipped, "Y")</f>
        <v/>
      </c>
      <c r="I6" s="3">
        <f>SUM(incoming!I$2:I$1024)-COUNTIFS(shipment_sizes, I$1, shipped, "Y")</f>
        <v/>
      </c>
      <c r="J6" s="3">
        <f>SUM(incoming!J$2:J$1024)-COUNTIFS(shipment_sizes, J$1, shipped, "Y")</f>
        <v/>
      </c>
      <c r="K6" s="3">
        <f>SUM(incoming!K$2:K$1024)-COUNTIFS(shipment_sizes, K$1, shipped, "Y")</f>
        <v/>
      </c>
      <c r="L6" s="3">
        <f>SUM(incoming!L$2:L$1024)-COUNTIFS(shipment_sizes, L$1, shipped, "Y")</f>
        <v/>
      </c>
      <c r="M6" s="3">
        <f>SUM(incoming!M$2:M$1024)-COUNTIFS(shipment_sizes, M$1, shipped, "Y")</f>
        <v/>
      </c>
      <c r="N6" s="5">
        <f>SUM($B6:$M6)</f>
        <v/>
      </c>
    </row>
    <row r="7">
      <c r="A7" t="inlineStr">
        <is>
          <t>Inventory once caught up (received - queued)</t>
        </is>
      </c>
      <c r="B7" s="3">
        <f>SUM(incoming!B$2:B$1024)-COUNTIF(shipment_sizes, B$1)</f>
        <v/>
      </c>
      <c r="C7" s="3">
        <f>SUM(incoming!C$2:C$1024)-COUNTIF(shipment_sizes, C$1)</f>
        <v/>
      </c>
      <c r="D7" s="3">
        <f>SUM(incoming!D$2:D$1024)-COUNTIF(shipment_sizes, D$1)</f>
        <v/>
      </c>
      <c r="E7" s="3">
        <f>SUM(incoming!E$2:E$1024)-COUNTIF(shipment_sizes, E$1)</f>
        <v/>
      </c>
      <c r="F7" s="3">
        <f>SUM(incoming!F$2:F$1024)-COUNTIF(shipment_sizes, F$1)</f>
        <v/>
      </c>
      <c r="G7" s="3">
        <f>SUM(incoming!G$2:G$1024)-COUNTIF(shipment_sizes, G$1)</f>
        <v/>
      </c>
      <c r="H7" s="3">
        <f>SUM(incoming!H$2:H$1024)-COUNTIF(shipment_sizes, H$1)</f>
        <v/>
      </c>
      <c r="I7" s="3">
        <f>SUM(incoming!I$2:I$1024)-COUNTIF(shipment_sizes, I$1)</f>
        <v/>
      </c>
      <c r="J7" s="3">
        <f>SUM(incoming!J$2:J$1024)-COUNTIF(shipment_sizes, J$1)</f>
        <v/>
      </c>
      <c r="K7" s="3">
        <f>SUM(incoming!K$2:K$1024)-COUNTIF(shipment_sizes, K$1)</f>
        <v/>
      </c>
      <c r="L7" s="3">
        <f>SUM(incoming!L$2:L$1024)-COUNTIF(shipment_sizes, L$1)</f>
        <v/>
      </c>
      <c r="M7" s="3">
        <f>SUM(incoming!M$2:M$1024)-COUNTIF(shipment_sizes, M$1)</f>
        <v/>
      </c>
      <c r="N7" s="5">
        <f>SUM($B7:$M7)</f>
        <v/>
      </c>
    </row>
    <row r="8"/>
    <row r="9"/>
    <row r="10">
      <c r="A10" t="inlineStr">
        <is>
          <t>Total actual inventory (received - shipped)</t>
        </is>
      </c>
      <c r="B10" s="3">
        <f>SUM(B6:M6)</f>
        <v/>
      </c>
    </row>
    <row r="11">
      <c r="A11" t="inlineStr">
        <is>
          <t>Total inventory once caught up (received - queued)</t>
        </is>
      </c>
      <c r="B11" s="3">
        <f>SUM(B7:M7)</f>
        <v/>
      </c>
    </row>
    <row r="12"/>
    <row r="13">
      <c r="A13" t="inlineStr">
        <is>
          <t>Lifetime received</t>
        </is>
      </c>
      <c r="B13" s="3">
        <f>SUM(incoming!B2:M1024)</f>
        <v/>
      </c>
    </row>
    <row r="14">
      <c r="A14" t="inlineStr">
        <is>
          <t>Lifetime queued</t>
        </is>
      </c>
      <c r="B14">
        <f>COUNTIF(shipment_sizes, "&lt;&gt;")</f>
        <v/>
      </c>
    </row>
    <row r="15">
      <c r="A15" t="inlineStr">
        <is>
          <t>Lifetime shipped</t>
        </is>
      </c>
      <c r="B15">
        <f>COUNTIFS(shipment_sizes, "&lt;&gt;", shipped, "Y")</f>
        <v/>
      </c>
    </row>
    <row r="16"/>
    <row r="17">
      <c r="A17" t="inlineStr">
        <is>
          <t>Hypothetical order</t>
        </is>
      </c>
      <c r="B17" t="n">
        <v>0</v>
      </c>
      <c r="C17" t="n">
        <v>4</v>
      </c>
      <c r="D17" t="n">
        <v>10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6</v>
      </c>
      <c r="K17" t="n">
        <v>2</v>
      </c>
      <c r="L17" t="n">
        <v>4</v>
      </c>
      <c r="M17" t="n">
        <v>3</v>
      </c>
      <c r="N17" s="5">
        <f>SUM($B17:$M17)</f>
        <v/>
      </c>
    </row>
    <row r="18">
      <c r="A18" t="inlineStr">
        <is>
          <t>Inventory after hypothetical order</t>
        </is>
      </c>
      <c r="B18" s="3">
        <f>B$7+B$17</f>
        <v/>
      </c>
      <c r="C18" s="3">
        <f>C$7+C$17</f>
        <v/>
      </c>
      <c r="D18" s="3">
        <f>D$7+D$17</f>
        <v/>
      </c>
      <c r="E18" s="3">
        <f>E$7+E$17</f>
        <v/>
      </c>
      <c r="F18" s="3">
        <f>F$7+F$17</f>
        <v/>
      </c>
      <c r="G18" s="3">
        <f>G$7+G$17</f>
        <v/>
      </c>
      <c r="H18" s="3">
        <f>H$7+H$17</f>
        <v/>
      </c>
      <c r="I18" s="3">
        <f>I$7+I$17</f>
        <v/>
      </c>
      <c r="J18" s="3">
        <f>J$7+J$17</f>
        <v/>
      </c>
      <c r="K18" s="3">
        <f>K$7+K$17</f>
        <v/>
      </c>
      <c r="L18" s="3">
        <f>L$7+L$17</f>
        <v/>
      </c>
      <c r="M18" s="3">
        <f>M$7+M$17</f>
        <v/>
      </c>
      <c r="N18" s="5">
        <f>SUM($B18:$M18)</f>
        <v/>
      </c>
    </row>
  </sheetData>
  <conditionalFormatting sqref="B6:M7">
    <cfRule type="cellIs" priority="1" operator="lessThan" dxfId="1">
      <formula>0</formula>
    </cfRule>
    <cfRule type="cellIs" priority="2" operator="between" dxfId="0">
      <formula>0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Raman Shah</dc:creator>
  <dcterms:created xmlns:dcterms="http://purl.org/dc/terms/" xmlns:xsi="http://www.w3.org/2001/XMLSchema-instance" xsi:type="dcterms:W3CDTF">2021-09-08T16:30:30Z</dcterms:created>
  <dcterms:modified xmlns:dcterms="http://purl.org/dc/terms/" xmlns:xsi="http://www.w3.org/2001/XMLSchema-instance" xsi:type="dcterms:W3CDTF">2022-08-04T19:48:42Z</dcterms:modified>
  <cp:lastModifiedBy>Raman Shah</cp:lastModifiedBy>
</cp:coreProperties>
</file>