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84DF4E1-9056-4BE6-B861-26B3F7BB5EE4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E4" i="1"/>
  <c r="D4" i="1"/>
  <c r="C4" i="1"/>
  <c r="E3" i="1"/>
  <c r="D3" i="1"/>
  <c r="C3" i="1"/>
  <c r="E2" i="1"/>
  <c r="D2" i="1"/>
  <c r="C2" i="1"/>
  <c r="B2" i="1"/>
</calcChain>
</file>

<file path=xl/sharedStrings.xml><?xml version="1.0" encoding="utf-8"?>
<sst xmlns="http://schemas.openxmlformats.org/spreadsheetml/2006/main" count="19" uniqueCount="18">
  <si>
    <t>AS18-1</t>
    <phoneticPr fontId="1" type="noConversion"/>
  </si>
  <si>
    <t>AS18-2</t>
    <phoneticPr fontId="1" type="noConversion"/>
  </si>
  <si>
    <t>AS18-4</t>
    <phoneticPr fontId="1" type="noConversion"/>
  </si>
  <si>
    <t>AS18-5</t>
    <phoneticPr fontId="1" type="noConversion"/>
  </si>
  <si>
    <t>AS18-6</t>
    <phoneticPr fontId="1" type="noConversion"/>
  </si>
  <si>
    <t>中生代</t>
    <phoneticPr fontId="1" type="noConversion"/>
  </si>
  <si>
    <t>晚古生代</t>
    <phoneticPr fontId="1" type="noConversion"/>
  </si>
  <si>
    <t>早古生代</t>
    <phoneticPr fontId="1" type="noConversion"/>
  </si>
  <si>
    <t>前寒武纪</t>
    <phoneticPr fontId="1" type="noConversion"/>
  </si>
  <si>
    <t xml:space="preserve">4°56′7″E  </t>
  </si>
  <si>
    <t>45°0′50″N</t>
  </si>
  <si>
    <t xml:space="preserve">4°56′6″E  </t>
  </si>
  <si>
    <t xml:space="preserve">5°36′20″E  </t>
  </si>
  <si>
    <t>45°8′19″N</t>
  </si>
  <si>
    <t xml:space="preserve">6°8′53″E  </t>
  </si>
  <si>
    <t>45°48′8″N</t>
  </si>
  <si>
    <t xml:space="preserve">5°58′8″E  </t>
  </si>
  <si>
    <t>45°44′23″N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</si>
</sst>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Calibri"/>
      <family val="2"/>
    </font>
    <font>
      <sz val="9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 readingOrder="1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AS18-1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中生代</c:v>
                </c:pt>
                <c:pt idx="1">
                  <c:v>晚古生代</c:v>
                </c:pt>
                <c:pt idx="2">
                  <c:v>早古生代</c:v>
                </c:pt>
                <c:pt idx="3">
                  <c:v>前寒武纪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2.0618556701030927E-2</c:v>
                </c:pt>
                <c:pt idx="1">
                  <c:v>0.40206185567010311</c:v>
                </c:pt>
                <c:pt idx="2">
                  <c:v>0.24742268041237114</c:v>
                </c:pt>
                <c:pt idx="3">
                  <c:v>0.32989690721649484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C-4401-BF7E-B45073CF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AS18-2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中生代</c:v>
                </c:pt>
                <c:pt idx="1">
                  <c:v>晚古生代</c:v>
                </c:pt>
                <c:pt idx="2">
                  <c:v>早古生代</c:v>
                </c:pt>
                <c:pt idx="3">
                  <c:v>前寒武纪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0.19791666666666666</c:v>
                </c:pt>
                <c:pt idx="2">
                  <c:v>0.21875</c:v>
                </c:pt>
                <c:pt idx="3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8BC-9ED1-D7B92F7B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AS18-4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中生代</c:v>
                </c:pt>
                <c:pt idx="1">
                  <c:v>晚古生代</c:v>
                </c:pt>
                <c:pt idx="2">
                  <c:v>早古生代</c:v>
                </c:pt>
                <c:pt idx="3">
                  <c:v>前寒武纪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0.6</c:v>
                </c:pt>
                <c:pt idx="2">
                  <c:v>0.14736842105263157</c:v>
                </c:pt>
                <c:pt idx="3">
                  <c:v>0.25263157894736843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4-41F5-964A-F758F575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AS18-5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中生代</c:v>
                </c:pt>
                <c:pt idx="1">
                  <c:v>晚古生代</c:v>
                </c:pt>
                <c:pt idx="2">
                  <c:v>早古生代</c:v>
                </c:pt>
                <c:pt idx="3">
                  <c:v>前寒武纪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0.43010752688172044</c:v>
                </c:pt>
                <c:pt idx="2">
                  <c:v>0.25806451612903225</c:v>
                </c:pt>
                <c:pt idx="3">
                  <c:v>0.31182795698924731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3-4265-8C5C-EE85FCA6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AS18-6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Sheet1!$B$1:$E$1</c:f>
              <c:strCache>
                <c:ptCount val="4"/>
                <c:pt idx="0">
                  <c:v>中生代</c:v>
                </c:pt>
                <c:pt idx="1">
                  <c:v>晚古生代</c:v>
                </c:pt>
                <c:pt idx="2">
                  <c:v>早古生代</c:v>
                </c:pt>
                <c:pt idx="3">
                  <c:v>前寒武纪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4.0404040404040407E-2</c:v>
                </c:pt>
                <c:pt idx="1">
                  <c:v>0.47474747474747475</c:v>
                </c:pt>
                <c:pt idx="2">
                  <c:v>0.15151515151515152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7FD-B6C4-A33107F8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450056</xdr:colOff>
      <xdr:row>0</xdr:row>
      <xdr:rowOff>26193</xdr:rowOff>
    </xdr:from>
    <xdr:to>
      <xdr:col>12</xdr:col>
      <xdr:colOff>488156</xdr:colOff>
      <xdr:row>15</xdr:row>
      <xdr:rowOff>126205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B701ED-C5C8-497C-8BA8-B0959BBEB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483394</xdr:colOff>
      <xdr:row>14</xdr:row>
      <xdr:rowOff>2380</xdr:rowOff>
    </xdr:from>
    <xdr:to>
      <xdr:col>12</xdr:col>
      <xdr:colOff>521494</xdr:colOff>
      <xdr:row>29</xdr:row>
      <xdr:rowOff>102392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8B8D99-EF0E-40B4-8F66-521B1729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16668</xdr:colOff>
      <xdr:row>10</xdr:row>
      <xdr:rowOff>159543</xdr:rowOff>
    </xdr:from>
    <xdr:to>
      <xdr:col>18</xdr:col>
      <xdr:colOff>54768</xdr:colOff>
      <xdr:row>26</xdr:row>
      <xdr:rowOff>83343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114258E-1A78-400D-9093-E7BB63E0A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164305</xdr:rowOff>
    </xdr:from>
    <xdr:to>
      <xdr:col>7</xdr:col>
      <xdr:colOff>38100</xdr:colOff>
      <xdr:row>33</xdr:row>
      <xdr:rowOff>88105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2C87C30-24BE-4084-B8F7-4A34695EC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14287</xdr:rowOff>
    </xdr:from>
    <xdr:to>
      <xdr:col>7</xdr:col>
      <xdr:colOff>38100</xdr:colOff>
      <xdr:row>15</xdr:row>
      <xdr:rowOff>114299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5A1D6B8-21DE-4B00-A6A8-586960A40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</xdr:row>
      <xdr:rowOff>0</xdr:rowOff>
    </xdr:from>
    <xdr:to>
      <xdr:col>12</xdr:col>
      <xdr:colOff>533400</xdr:colOff>
      <xdr:row>40</xdr:row>
      <xdr:rowOff>13466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D98A6DB6-B0F7-4164-AEEF-5EBBF2852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2714626"/>
          <a:ext cx="3771900" cy="4537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31" sqref="H31"/>
    </sheetView>
  </sheetViews>
  <sheetFormatPr defaultRowHeight="13.9" x14ac:dyDescent="0.4"/>
  <sheetData>
    <row r="1" spans="1:5" x14ac:dyDescent="0.4"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 t="s">
        <v>0</v>
      </c>
      <c r="B2">
        <f>2/97</f>
        <v>2.0618556701030927E-2</v>
      </c>
      <c r="C2">
        <f>39/97</f>
        <v>0.40206185567010311</v>
      </c>
      <c r="D2">
        <f>24/97</f>
        <v>0.24742268041237114</v>
      </c>
      <c r="E2">
        <f>32/97</f>
        <v>0.32989690721649484</v>
      </c>
    </row>
    <row r="3" spans="1:5" x14ac:dyDescent="0.4">
      <c r="A3" t="s">
        <v>1</v>
      </c>
      <c r="B3">
        <v>0</v>
      </c>
      <c r="C3">
        <f>19/96</f>
        <v>0.19791666666666666</v>
      </c>
      <c r="D3">
        <f>21/96</f>
        <v>0.21875</v>
      </c>
      <c r="E3">
        <f>56/96</f>
        <v>0.58333333333333337</v>
      </c>
    </row>
    <row r="4" spans="1:5" x14ac:dyDescent="0.4">
      <c r="A4" t="s">
        <v>2</v>
      </c>
      <c r="B4">
        <v>0</v>
      </c>
      <c r="C4">
        <f>57/95</f>
        <v>0.6</v>
      </c>
      <c r="D4">
        <f>14/95</f>
        <v>0.14736842105263157</v>
      </c>
      <c r="E4">
        <f>24/95</f>
        <v>0.25263157894736843</v>
      </c>
    </row>
    <row r="5" spans="1:5" x14ac:dyDescent="0.4">
      <c r="A5" t="s">
        <v>3</v>
      </c>
      <c r="B5">
        <v>0</v>
      </c>
      <c r="C5">
        <f>40/93</f>
        <v>0.43010752688172044</v>
      </c>
      <c r="D5">
        <f>24/93</f>
        <v>0.25806451612903225</v>
      </c>
      <c r="E5">
        <f>29/93</f>
        <v>0.31182795698924731</v>
      </c>
    </row>
    <row r="6" spans="1:5" x14ac:dyDescent="0.4">
      <c r="A6" t="s">
        <v>4</v>
      </c>
      <c r="B6">
        <f>4/99</f>
        <v>4.0404040404040407E-2</v>
      </c>
      <c r="C6">
        <f>47/99</f>
        <v>0.47474747474747475</v>
      </c>
      <c r="D6">
        <f>15/99</f>
        <v>0.15151515151515152</v>
      </c>
      <c r="E6">
        <f>33/99</f>
        <v>0.33333333333333331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2D3D8-B55D-4A98-8F6E-3CA5D608D732}">
  <dimension ref="A1:D5"/>
  <sheetViews>
    <sheetView topLeftCell="A11" zoomScale="50" zoomScaleNormal="50" workbookViewId="0">
      <selection activeCell="H16" sqref="H16"/>
    </sheetView>
  </sheetViews>
  <sheetFormatPr defaultRowHeight="13.9" x14ac:dyDescent="0.4"/>
  <cols>
    <col min="1" max="1" width="11.19921875" customWidth="1"/>
  </cols>
  <sheetData>
    <row r="1" spans="1:4" x14ac:dyDescent="0.4">
      <c r="A1" s="1" t="s">
        <v>9</v>
      </c>
      <c r="B1" s="1" t="s">
        <v>10</v>
      </c>
      <c r="C1" s="2"/>
      <c r="D1" s="2"/>
    </row>
    <row r="2" spans="1:4" x14ac:dyDescent="0.4">
      <c r="A2" s="1" t="s">
        <v>11</v>
      </c>
      <c r="B2" s="1" t="s">
        <v>10</v>
      </c>
      <c r="C2" s="2"/>
      <c r="D2" s="2"/>
    </row>
    <row r="3" spans="1:4" x14ac:dyDescent="0.4">
      <c r="A3" s="1" t="s">
        <v>12</v>
      </c>
      <c r="B3" s="1" t="s">
        <v>13</v>
      </c>
      <c r="C3" s="2"/>
      <c r="D3" s="2"/>
    </row>
    <row r="4" spans="1:4" x14ac:dyDescent="0.4">
      <c r="A4" s="1" t="s">
        <v>14</v>
      </c>
      <c r="B4" s="1" t="s">
        <v>15</v>
      </c>
      <c r="C4" s="1"/>
    </row>
    <row r="5" spans="1:4" x14ac:dyDescent="0.4">
      <c r="A5" s="1" t="s">
        <v>16</v>
      </c>
      <c r="B5" s="1" t="s">
        <v>17</v>
      </c>
      <c r="C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2019-05-29T05:21:04Z</dcterms:modified>
</cp:coreProperties>
</file>