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\Business\WTC Tax Consulting\App\"/>
    </mc:Choice>
  </mc:AlternateContent>
  <bookViews>
    <workbookView xWindow="0" yWindow="0" windowWidth="24000" windowHeight="9135"/>
  </bookViews>
  <sheets>
    <sheet name="2016 - RRSP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B43" i="1"/>
  <c r="B45" i="1" s="1"/>
  <c r="B42" i="1"/>
  <c r="B41" i="1"/>
</calcChain>
</file>

<file path=xl/sharedStrings.xml><?xml version="1.0" encoding="utf-8"?>
<sst xmlns="http://schemas.openxmlformats.org/spreadsheetml/2006/main" count="45" uniqueCount="37">
  <si>
    <t>Input cell</t>
  </si>
  <si>
    <t> Ontario</t>
  </si>
  <si>
    <t>#1</t>
  </si>
  <si>
    <t> British Columbia</t>
  </si>
  <si>
    <t>RRSP</t>
  </si>
  <si>
    <t> Alberta</t>
  </si>
  <si>
    <t>Contribution</t>
  </si>
  <si>
    <t> Saskatchewan</t>
  </si>
  <si>
    <t> Manitoba</t>
  </si>
  <si>
    <t> Yukon</t>
  </si>
  <si>
    <t>#2</t>
  </si>
  <si>
    <t> Newfoundland and Labrador</t>
  </si>
  <si>
    <t>Province</t>
  </si>
  <si>
    <t> New Brunswick</t>
  </si>
  <si>
    <t> Nova Scotia</t>
  </si>
  <si>
    <t> Prince Edward Island</t>
  </si>
  <si>
    <t> Nunavut</t>
  </si>
  <si>
    <t>Total Income</t>
  </si>
  <si>
    <t> Northwest Territories</t>
  </si>
  <si>
    <t> Quebec</t>
  </si>
  <si>
    <t>Background</t>
  </si>
  <si>
    <t>Federal Bracket</t>
  </si>
  <si>
    <t>Income level</t>
  </si>
  <si>
    <t>over</t>
  </si>
  <si>
    <t>Provincial Bracket</t>
  </si>
  <si>
    <t>Ontario</t>
  </si>
  <si>
    <t>#3</t>
  </si>
  <si>
    <t>Loading screen</t>
  </si>
  <si>
    <t>#4</t>
  </si>
  <si>
    <t>Output cell</t>
  </si>
  <si>
    <t>Tax savings</t>
  </si>
  <si>
    <t>Federal</t>
  </si>
  <si>
    <t>Provincial</t>
  </si>
  <si>
    <t>Surtax %</t>
  </si>
  <si>
    <t>Threshold</t>
  </si>
  <si>
    <t>ON Surtax</t>
  </si>
  <si>
    <t>Total Tax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</si>
</sst>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zoomScaleNormal="100" workbookViewId="0">
      <selection activeCell="F26" sqref="F26"/>
    </sheetView>
  </sheetViews>
  <sheetFormatPr defaultRowHeight="15" x14ac:dyDescent="0.25"/>
  <cols>
    <col min="1" max="1" width="16.85546875" bestFit="1" customWidth="1"/>
    <col min="2" max="2" width="11.7109375" customWidth="1"/>
    <col min="3" max="3" width="9.5703125" bestFit="1" customWidth="1"/>
    <col min="4" max="4" width="9" bestFit="1" customWidth="1"/>
    <col min="5" max="5" width="10.5703125" bestFit="1" customWidth="1"/>
  </cols>
  <sheetData>
    <row r="1" spans="1:7" x14ac:dyDescent="0.25">
      <c r="B1" s="1"/>
      <c r="C1" t="s">
        <v>0</v>
      </c>
      <c r="G1" t="s">
        <v>1</v>
      </c>
    </row>
    <row r="2" spans="1:7" x14ac:dyDescent="0.25">
      <c r="A2" s="2" t="s">
        <v>2</v>
      </c>
      <c r="G2" t="s">
        <v>3</v>
      </c>
    </row>
    <row r="3" spans="1:7" x14ac:dyDescent="0.25">
      <c r="A3" s="3" t="s">
        <v>4</v>
      </c>
      <c r="G3" t="s">
        <v>5</v>
      </c>
    </row>
    <row r="4" spans="1:7" x14ac:dyDescent="0.25">
      <c r="A4" t="s">
        <v>6</v>
      </c>
      <c r="B4" s="1">
        <v>5000</v>
      </c>
      <c r="G4" t="s">
        <v>7</v>
      </c>
    </row>
    <row r="5" spans="1:7" x14ac:dyDescent="0.25">
      <c r="G5" t="s">
        <v>8</v>
      </c>
    </row>
    <row r="6" spans="1:7" x14ac:dyDescent="0.25">
      <c r="G6" t="s">
        <v>9</v>
      </c>
    </row>
    <row r="7" spans="1:7" x14ac:dyDescent="0.25">
      <c r="A7" s="2" t="s">
        <v>10</v>
      </c>
      <c r="G7" t="s">
        <v>11</v>
      </c>
    </row>
    <row r="8" spans="1:7" x14ac:dyDescent="0.25">
      <c r="A8" t="s">
        <v>12</v>
      </c>
      <c r="B8" s="1" t="s">
        <v>1</v>
      </c>
      <c r="G8" t="s">
        <v>13</v>
      </c>
    </row>
    <row r="9" spans="1:7" x14ac:dyDescent="0.25">
      <c r="G9" t="s">
        <v>14</v>
      </c>
    </row>
    <row r="10" spans="1:7" x14ac:dyDescent="0.25">
      <c r="G10" t="s">
        <v>15</v>
      </c>
    </row>
    <row r="11" spans="1:7" x14ac:dyDescent="0.25">
      <c r="G11" t="s">
        <v>16</v>
      </c>
    </row>
    <row r="12" spans="1:7" x14ac:dyDescent="0.25">
      <c r="A12" t="s">
        <v>17</v>
      </c>
      <c r="B12" s="1">
        <v>140000</v>
      </c>
      <c r="G12" t="s">
        <v>18</v>
      </c>
    </row>
    <row r="13" spans="1:7" x14ac:dyDescent="0.25">
      <c r="G13" t="s">
        <v>19</v>
      </c>
    </row>
    <row r="16" spans="1:7" x14ac:dyDescent="0.25">
      <c r="A16" s="2" t="s">
        <v>20</v>
      </c>
    </row>
    <row r="17" spans="1:9" x14ac:dyDescent="0.25">
      <c r="A17" s="3" t="s">
        <v>21</v>
      </c>
    </row>
    <row r="19" spans="1:9" ht="15.75" x14ac:dyDescent="0.25">
      <c r="A19" t="s">
        <v>22</v>
      </c>
      <c r="B19" s="4">
        <v>0</v>
      </c>
      <c r="C19" s="5">
        <v>45282</v>
      </c>
      <c r="D19" s="6">
        <v>0.15</v>
      </c>
      <c r="F19" s="4"/>
    </row>
    <row r="20" spans="1:9" ht="15.75" x14ac:dyDescent="0.25">
      <c r="A20" t="s">
        <v>23</v>
      </c>
      <c r="B20" s="5">
        <v>45282</v>
      </c>
      <c r="C20" s="5">
        <v>90563</v>
      </c>
      <c r="D20" s="7">
        <v>0.20499999999999999</v>
      </c>
      <c r="F20" s="4"/>
    </row>
    <row r="21" spans="1:9" ht="15.75" x14ac:dyDescent="0.25">
      <c r="A21" t="s">
        <v>23</v>
      </c>
      <c r="B21" s="5">
        <v>90563</v>
      </c>
      <c r="C21" s="5">
        <v>140388</v>
      </c>
      <c r="D21" s="7">
        <v>0.26</v>
      </c>
    </row>
    <row r="22" spans="1:9" ht="15.75" x14ac:dyDescent="0.25">
      <c r="A22" t="s">
        <v>23</v>
      </c>
      <c r="B22" s="5">
        <v>140388</v>
      </c>
      <c r="C22" s="5">
        <v>200000</v>
      </c>
      <c r="D22" s="7">
        <v>0.28999999999999998</v>
      </c>
    </row>
    <row r="23" spans="1:9" ht="15.75" x14ac:dyDescent="0.25">
      <c r="B23" s="5">
        <v>200000</v>
      </c>
      <c r="D23" s="7">
        <v>0.33</v>
      </c>
      <c r="F23" s="4"/>
      <c r="G23" s="8"/>
    </row>
    <row r="24" spans="1:9" x14ac:dyDescent="0.25">
      <c r="G24" s="8"/>
    </row>
    <row r="25" spans="1:9" x14ac:dyDescent="0.25">
      <c r="I25" s="9"/>
    </row>
    <row r="26" spans="1:9" x14ac:dyDescent="0.25">
      <c r="A26" s="3" t="s">
        <v>24</v>
      </c>
    </row>
    <row r="27" spans="1:9" x14ac:dyDescent="0.25">
      <c r="A27" s="10" t="s">
        <v>25</v>
      </c>
    </row>
    <row r="28" spans="1:9" ht="15.75" x14ac:dyDescent="0.25">
      <c r="A28" t="s">
        <v>22</v>
      </c>
      <c r="B28">
        <v>0</v>
      </c>
      <c r="C28" s="5">
        <v>41536</v>
      </c>
      <c r="D28" s="7">
        <v>5.0500000000000003E-2</v>
      </c>
    </row>
    <row r="29" spans="1:9" ht="15.75" x14ac:dyDescent="0.25">
      <c r="A29" t="s">
        <v>23</v>
      </c>
      <c r="B29" s="5">
        <v>41536</v>
      </c>
      <c r="C29" s="5">
        <v>83075</v>
      </c>
      <c r="D29" s="7">
        <v>9.1499999999999998E-2</v>
      </c>
    </row>
    <row r="30" spans="1:9" ht="15.75" x14ac:dyDescent="0.25">
      <c r="A30" t="s">
        <v>23</v>
      </c>
      <c r="B30" s="5">
        <v>83075</v>
      </c>
      <c r="C30" s="5">
        <v>150000</v>
      </c>
      <c r="D30" s="7">
        <v>0.1116</v>
      </c>
    </row>
    <row r="31" spans="1:9" ht="15.75" x14ac:dyDescent="0.25">
      <c r="A31" t="s">
        <v>23</v>
      </c>
      <c r="B31" s="5">
        <v>150000</v>
      </c>
      <c r="C31" s="5">
        <v>220000</v>
      </c>
      <c r="D31" s="7">
        <v>0.1216</v>
      </c>
    </row>
    <row r="32" spans="1:9" ht="15.75" x14ac:dyDescent="0.25">
      <c r="B32" s="5">
        <v>220000</v>
      </c>
      <c r="D32" s="7">
        <v>0.13159999999999999</v>
      </c>
    </row>
    <row r="34" spans="1:7" x14ac:dyDescent="0.25">
      <c r="A34" s="2" t="s">
        <v>26</v>
      </c>
    </row>
    <row r="35" spans="1:7" x14ac:dyDescent="0.25">
      <c r="A35" t="s">
        <v>27</v>
      </c>
    </row>
    <row r="38" spans="1:7" x14ac:dyDescent="0.25">
      <c r="A38" s="2" t="s">
        <v>28</v>
      </c>
    </row>
    <row r="39" spans="1:7" x14ac:dyDescent="0.25">
      <c r="B39" s="11"/>
      <c r="C39" t="s">
        <v>29</v>
      </c>
    </row>
    <row r="41" spans="1:7" x14ac:dyDescent="0.25">
      <c r="A41" t="s">
        <v>30</v>
      </c>
      <c r="B41" s="12">
        <f>IF(AND(B12&gt;=B19,B12&lt;=C19),B4*D19,IF(AND(B12&gt;B20,B12&lt;=C20),IF((B12-B20)&gt;B4,B4*D20,((B12-B20)*D20)+((B4-(B12-B20))*D19)),IF(AND(B12&gt;B21,B12&lt;=C21),IF((B12-B21)&gt;B4,B4*D21,((B12-B21)*D21)+((B4-(B12-B21))*D20)),IF(AND(B12&gt;B22,B12&lt;=C22),IF((B12-B22)&gt;B4,B4*D22,((B12-B22)*D22)+((B4-(B12-B22))*D21)),IF(B12&gt;B23,IF((B12-B23)&gt;B4,B4*D23,((B12-B23)*D23)+((B4-(B12-B23))*D22)))))))</f>
        <v>1300</v>
      </c>
      <c r="C41" t="s">
        <v>31</v>
      </c>
    </row>
    <row r="42" spans="1:7" x14ac:dyDescent="0.25">
      <c r="B42" s="12">
        <f>IF(AND(B12&gt;=B28,B12&lt;=C28),B4*D28,IF(AND(B12&gt;B29,B12&lt;=C29),IF((B12-B29)&gt;B4,B4*D29,((B12-B29)*D29)+((B4-(B12-B29))*D28)),IF(AND(B12&gt;B30,B12&lt;=C30),IF((B12-B30)&gt;B4,B4*D30,((B12-B30)*D30)+((B4-(B12-B30))*D29)),IF(AND(B12&gt;B31,B12&lt;=C31),IF((B12-B31)&gt;B4,B4*D31,((B12-B31)*D31)+((B4-(B12-B31))*D30)),IF(B12&gt;B32,IF((B12-B32)&gt;B4,B4*D32,((B12-B32)*D32)+((B4-(B12-B32))*D31)))))))</f>
        <v>558</v>
      </c>
      <c r="C42" t="s">
        <v>32</v>
      </c>
      <c r="D42" t="s">
        <v>33</v>
      </c>
      <c r="E42" t="s">
        <v>34</v>
      </c>
    </row>
    <row r="43" spans="1:7" x14ac:dyDescent="0.25">
      <c r="B43" s="12">
        <f>IF(AND(B12&gt;E43,B12&lt;=C29),IF((B12-E43)&gt;B4,B4*D29*D43,(B12-E43)*D29*D43),IF(AND(B12&gt;B30,B12&lt;=C30),IF((B12-B30)&gt;B4,B4*D30*D43,IF((B4-(B12-B30))&gt;(B30-E43),((B12-B30)*D30*D43)+((B30-E43)*D29*D43),((B12-B30)*D30*D43)+(B4-(B12-B30))*D29*D43)),IF(AND(B12&gt;B31,B12&lt;=C31),IF((B12-B31)&gt;B4,B4*D31*D43,((B12-B31)*D31*D43)+(B4-(B12-B31))*D30*D43),IF((B12&gt;B32),IF((B12-B32)&gt;B4,B4*D32*D43,((B12-B32)*D32*D43)+(B4-(B12-B32))*D31*D43),0))))</f>
        <v>111.60000000000001</v>
      </c>
      <c r="C43" t="s">
        <v>35</v>
      </c>
      <c r="D43" s="8">
        <v>0.2</v>
      </c>
      <c r="E43" s="13">
        <v>72064</v>
      </c>
      <c r="G43" s="8"/>
    </row>
    <row r="44" spans="1:7" x14ac:dyDescent="0.25">
      <c r="B44" s="12">
        <f>IF(AND(B12&gt;E44,B12&lt;=C30),IF((B12-E44)&gt;B4,B4*D30*D44,(B12-E44)*D30*D44),IF(AND(B12&gt;B31,B12&lt;=C31),IF((B12-B31)&gt;B4,B4*D31*D44,(((B12-B31)*D31*D44)+((B4-(B12-B31))*D30*D44))),IF((B12&gt;B32),IF((B12-B32)&gt;B4,B4*D32*D44,((B12-B32)*D32*D44)+((B4-(B12-B32))*D31*D44)),0)))</f>
        <v>200.88</v>
      </c>
      <c r="C44" t="s">
        <v>35</v>
      </c>
      <c r="D44" s="8">
        <v>0.36</v>
      </c>
      <c r="E44" s="13">
        <v>84902</v>
      </c>
      <c r="G44" s="8"/>
    </row>
    <row r="45" spans="1:7" x14ac:dyDescent="0.25">
      <c r="A45" t="s">
        <v>36</v>
      </c>
      <c r="B45" s="14">
        <f>SUM(B41:B44)</f>
        <v>2170.48</v>
      </c>
    </row>
    <row r="47" spans="1:7" x14ac:dyDescent="0.25">
      <c r="B47" s="13"/>
    </row>
    <row r="48" spans="1:7" x14ac:dyDescent="0.25">
      <c r="B48" s="15"/>
    </row>
  </sheetData>
  <dataValidations disablePrompts="1" count="1">
    <dataValidation type="list" allowBlank="1" showInputMessage="1" showErrorMessage="1" sqref="B8">
      <formula1>$G$1:$G$13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2016 - RRSP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2016-07-05T04:18:43Z</dcterms:created>
  <dcterms:modified xsi:type="dcterms:W3CDTF">2016-07-05T04:19:36Z</dcterms:modified>
</cp:coreProperties>
</file>