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EMESTER 6\SPK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D20" i="1"/>
  <c r="D19" i="1"/>
  <c r="D18" i="1"/>
  <c r="D17" i="1"/>
  <c r="D16" i="1"/>
  <c r="C20" i="1"/>
  <c r="C19" i="1"/>
  <c r="C18" i="1"/>
  <c r="C17" i="1"/>
  <c r="A26" i="1" s="1"/>
  <c r="C16" i="1"/>
  <c r="B20" i="1"/>
  <c r="A29" i="1" s="1"/>
  <c r="B19" i="1"/>
  <c r="A28" i="1" s="1"/>
  <c r="B18" i="1"/>
  <c r="A27" i="1" s="1"/>
  <c r="B17" i="1"/>
  <c r="E15" i="1"/>
  <c r="B16" i="1"/>
  <c r="A25" i="1" s="1"/>
  <c r="D15" i="1"/>
  <c r="C15" i="1"/>
  <c r="B15" i="1"/>
  <c r="A24" i="1" s="1"/>
  <c r="E14" i="1"/>
  <c r="D14" i="1"/>
  <c r="C14" i="1"/>
  <c r="B14" i="1"/>
  <c r="F6" i="1"/>
</calcChain>
</file>

<file path=xl/sharedStrings.xml><?xml version="1.0" encoding="utf-8"?>
<sst xmlns="http://schemas.openxmlformats.org/spreadsheetml/2006/main" count="29" uniqueCount="23">
  <si>
    <t>harga</t>
  </si>
  <si>
    <t xml:space="preserve">alternative / kriteria </t>
  </si>
  <si>
    <t xml:space="preserve">Kapasitas  BBM </t>
  </si>
  <si>
    <t>Kapasitas Minyak Pelumas (Oli)</t>
  </si>
  <si>
    <t>Honda Pcx</t>
  </si>
  <si>
    <t>Kapasitas mesin CC</t>
  </si>
  <si>
    <t>Nmax</t>
  </si>
  <si>
    <t>Fino Sporty</t>
  </si>
  <si>
    <t>Scoopy Stylish</t>
  </si>
  <si>
    <t>Yamaha R15</t>
  </si>
  <si>
    <t>CBR 250 RR</t>
  </si>
  <si>
    <t>Perhitungan Penentuan Alternatif Pembelian motor Terbaik dengan Metode SAW</t>
  </si>
  <si>
    <t>cost / benefit</t>
  </si>
  <si>
    <t>cost</t>
  </si>
  <si>
    <t>benefit</t>
  </si>
  <si>
    <t xml:space="preserve">kepentingan </t>
  </si>
  <si>
    <t>Benefit</t>
  </si>
  <si>
    <t xml:space="preserve">jumlah </t>
  </si>
  <si>
    <t xml:space="preserve">Pembagi </t>
  </si>
  <si>
    <t>Normalisasi</t>
  </si>
  <si>
    <t xml:space="preserve">Hasil </t>
  </si>
  <si>
    <t xml:space="preserve">CBR 250 RR </t>
  </si>
  <si>
    <t>Hasil Terbesar adalah 0.802800544 (Fino Sporty)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</si>
</sst>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0" xfId="0" applyFont="1"/>
    <xf numFmtId="1" fontId="0" fillId="0" borderId="0" xfId="0" applyNumberFormat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2" borderId="0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7" workbookViewId="0">
      <selection activeCell="E31" sqref="E31"/>
    </sheetView>
  </sheetViews>
  <sheetFormatPr defaultRowHeight="15" x14ac:dyDescent="0.25"/>
  <cols>
    <col min="1" max="1" width="32.5703125" customWidth="1"/>
    <col min="2" max="2" width="21.28515625" customWidth="1"/>
    <col min="3" max="3" width="22" customWidth="1"/>
    <col min="4" max="4" width="21.42578125" customWidth="1"/>
    <col min="5" max="5" width="28.5703125" customWidth="1"/>
    <col min="6" max="6" width="14.5703125" customWidth="1"/>
  </cols>
  <sheetData>
    <row r="1" spans="1:6" ht="26.25" x14ac:dyDescent="0.4">
      <c r="A1" s="5" t="s">
        <v>11</v>
      </c>
    </row>
    <row r="2" spans="1:6" x14ac:dyDescent="0.25">
      <c r="B2" s="1"/>
    </row>
    <row r="5" spans="1:6" x14ac:dyDescent="0.25">
      <c r="A5" t="s">
        <v>12</v>
      </c>
      <c r="B5" t="s">
        <v>13</v>
      </c>
      <c r="C5" t="s">
        <v>14</v>
      </c>
      <c r="D5" t="s">
        <v>16</v>
      </c>
      <c r="E5" t="s">
        <v>16</v>
      </c>
      <c r="F5" t="s">
        <v>17</v>
      </c>
    </row>
    <row r="6" spans="1:6" x14ac:dyDescent="0.25">
      <c r="A6" t="s">
        <v>15</v>
      </c>
      <c r="B6">
        <v>0.63600000000000001</v>
      </c>
      <c r="C6">
        <v>0.27300000000000002</v>
      </c>
      <c r="D6">
        <v>6.0999999999999999E-2</v>
      </c>
      <c r="E6">
        <v>0.03</v>
      </c>
      <c r="F6" s="6">
        <f>SUM(B6:E6)</f>
        <v>1</v>
      </c>
    </row>
    <row r="7" spans="1:6" x14ac:dyDescent="0.25">
      <c r="A7" s="2" t="s">
        <v>1</v>
      </c>
      <c r="B7" s="3" t="s">
        <v>0</v>
      </c>
      <c r="C7" s="2" t="s">
        <v>5</v>
      </c>
      <c r="D7" s="2" t="s">
        <v>2</v>
      </c>
      <c r="E7" s="2" t="s">
        <v>3</v>
      </c>
    </row>
    <row r="8" spans="1:6" x14ac:dyDescent="0.25">
      <c r="A8" s="4" t="s">
        <v>6</v>
      </c>
      <c r="B8" s="4">
        <v>31150000</v>
      </c>
      <c r="C8" s="4">
        <v>150</v>
      </c>
      <c r="D8" s="4">
        <v>6.6</v>
      </c>
      <c r="E8" s="4">
        <v>0.9</v>
      </c>
    </row>
    <row r="9" spans="1:6" x14ac:dyDescent="0.25">
      <c r="A9" s="4" t="s">
        <v>4</v>
      </c>
      <c r="B9" s="4">
        <v>28683000</v>
      </c>
      <c r="C9" s="4">
        <v>150</v>
      </c>
      <c r="D9" s="4">
        <v>8</v>
      </c>
      <c r="E9" s="4">
        <v>0.8</v>
      </c>
    </row>
    <row r="10" spans="1:6" x14ac:dyDescent="0.25">
      <c r="A10" s="4" t="s">
        <v>7</v>
      </c>
      <c r="B10" s="4">
        <v>18055000</v>
      </c>
      <c r="C10" s="4">
        <v>125</v>
      </c>
      <c r="D10" s="4">
        <v>4.2</v>
      </c>
      <c r="E10" s="4">
        <v>0.8</v>
      </c>
    </row>
    <row r="11" spans="1:6" x14ac:dyDescent="0.25">
      <c r="A11" s="4" t="s">
        <v>8</v>
      </c>
      <c r="B11" s="4">
        <v>18943000</v>
      </c>
      <c r="C11" s="4">
        <v>110</v>
      </c>
      <c r="D11" s="4">
        <v>4</v>
      </c>
      <c r="E11" s="4">
        <v>0.7</v>
      </c>
    </row>
    <row r="12" spans="1:6" x14ac:dyDescent="0.25">
      <c r="A12" s="4" t="s">
        <v>9</v>
      </c>
      <c r="B12" s="4">
        <v>35760000</v>
      </c>
      <c r="C12" s="4">
        <v>155</v>
      </c>
      <c r="D12" s="4">
        <v>11</v>
      </c>
      <c r="E12" s="4">
        <v>0.8</v>
      </c>
    </row>
    <row r="13" spans="1:6" x14ac:dyDescent="0.25">
      <c r="A13" s="4" t="s">
        <v>10</v>
      </c>
      <c r="B13" s="4">
        <v>71248000</v>
      </c>
      <c r="C13" s="4">
        <v>250</v>
      </c>
      <c r="D13" s="4">
        <v>14.5</v>
      </c>
      <c r="E13" s="4">
        <v>1.9</v>
      </c>
    </row>
    <row r="14" spans="1:6" x14ac:dyDescent="0.25">
      <c r="A14" s="9" t="s">
        <v>18</v>
      </c>
      <c r="B14" s="9">
        <f>IF(B$5="cost",MIN(B$8:B$13),MAX(B$8:B$13))</f>
        <v>18055000</v>
      </c>
      <c r="C14" s="8">
        <f>IF(C$5="cost",MIN(C$8:C$13),MAX(C$8:C$13))</f>
        <v>250</v>
      </c>
      <c r="D14" s="8">
        <f>IF(D$5="cost",MIN(D$8:D$13),MAX(D$8:D$13))</f>
        <v>14.5</v>
      </c>
      <c r="E14" s="8">
        <f>IF(E$5="cost",MIN(E$8:E$13),MAX(E$8:E$13))</f>
        <v>1.9</v>
      </c>
    </row>
    <row r="15" spans="1:6" x14ac:dyDescent="0.25">
      <c r="A15" s="12" t="s">
        <v>19</v>
      </c>
      <c r="B15" s="12">
        <f>IF(B$5="cost",MIN(B$8:B$13)/B8,B8/MAX(B$8:B$13))</f>
        <v>0.57961476725521666</v>
      </c>
      <c r="C15" s="12">
        <f>IF(C$5="cost",MIN(C$8:C$13)/C8,C8/MAX(C$8:C$13))</f>
        <v>0.6</v>
      </c>
      <c r="D15" s="12">
        <f>IF(D$5="cost",MIN(D$8:D$13)/D8,D8/MAX(D$8:D$13))</f>
        <v>0.45517241379310341</v>
      </c>
      <c r="E15" s="12">
        <f>IF(E$5="cost",MIN(E$8:E$13)/E8,E8/MAX(E$8:E$13))</f>
        <v>0.47368421052631582</v>
      </c>
    </row>
    <row r="16" spans="1:6" x14ac:dyDescent="0.25">
      <c r="A16" s="12"/>
      <c r="B16" s="12">
        <f>IF(B$5="cost",MIN(B$8:B$13)/B9,B9/MAX(B$8:B$13))</f>
        <v>0.62946693163197709</v>
      </c>
      <c r="C16" s="12">
        <f>IF(C$5="cost",MIN(C$8:C$13)/C9,C9/MAX(C$8:C$13))</f>
        <v>0.6</v>
      </c>
      <c r="D16" s="12">
        <f>IF(D$5="cost",MIN(D$8:D$13)/D9,D9/MAX(D$8:D$13))</f>
        <v>0.55172413793103448</v>
      </c>
      <c r="E16" s="12">
        <f>IF(E$5="cost",MIN(E$8:E$13)/E9,E9/MAX(E$9:E$13))</f>
        <v>0.4210526315789474</v>
      </c>
    </row>
    <row r="17" spans="1:5" x14ac:dyDescent="0.25">
      <c r="A17" s="12"/>
      <c r="B17" s="12">
        <f>IF(B$5="cost",MIN(B$8:B$13)/B10,B10/MAX(B$8:B$13))</f>
        <v>1</v>
      </c>
      <c r="C17" s="12">
        <f>IF(C$5="cost",MIN(C$8:C$13)/C10,C10/MAX(C$8:C$13))</f>
        <v>0.5</v>
      </c>
      <c r="D17" s="12">
        <f>IF(D$5="cost",MIN(D$8:D$13)/D10,D10/MAX(D$8:D$13))</f>
        <v>0.28965517241379313</v>
      </c>
      <c r="E17" s="12">
        <f>IF(E$5="cost",MIN(E$8:E$13)/E10,E10/MAX(E$9:E$13))</f>
        <v>0.4210526315789474</v>
      </c>
    </row>
    <row r="18" spans="1:5" x14ac:dyDescent="0.25">
      <c r="A18" s="12"/>
      <c r="B18" s="12">
        <f>IF(B$5="cost",MIN(B$8:B$13)/B11,B11/MAX(B$8:B$13))</f>
        <v>0.95312252547115028</v>
      </c>
      <c r="C18" s="12">
        <f>IF(C$5="cost",MIN(C$8:C$13)/C11,C11/MAX(C$8:C$13))</f>
        <v>0.44</v>
      </c>
      <c r="D18" s="12">
        <f>IF(D$5="cost",MIN(D$8:D$13)/D11,D11/MAX(D$8:D$13))</f>
        <v>0.27586206896551724</v>
      </c>
      <c r="E18" s="12">
        <f>IF(E$5="cost",MIN(E$8:E$13)/E11,E11/MAX(E$9:E$13))</f>
        <v>0.36842105263157893</v>
      </c>
    </row>
    <row r="19" spans="1:5" x14ac:dyDescent="0.25">
      <c r="A19" s="12"/>
      <c r="B19" s="12">
        <f>IF(B$5="cost",MIN(B$8:B$13)/B12,B12/MAX(B$8:B$13))</f>
        <v>0.50489373601789711</v>
      </c>
      <c r="C19" s="12">
        <f>IF(C$5="cost",MIN(C$8:C$13)/C12,C12/MAX(C$8:C$13))</f>
        <v>0.62</v>
      </c>
      <c r="D19" s="12">
        <f>IF(D$5="cost",MIN(D$8:D$13)/D12,D12/MAX(D$8:D$13))</f>
        <v>0.75862068965517238</v>
      </c>
      <c r="E19" s="12">
        <f>IF(E$5="cost",MIN(E$8:E$13)/E12,E12/MAX(E$9:E$13))</f>
        <v>0.4210526315789474</v>
      </c>
    </row>
    <row r="20" spans="1:5" x14ac:dyDescent="0.25">
      <c r="A20" s="12"/>
      <c r="B20" s="12">
        <f>IF(B$5="cost",MIN(B$8:B$13)/B13,B13/MAX(B$8:B$13))</f>
        <v>0.25341062205254883</v>
      </c>
      <c r="C20" s="12">
        <f>IF(C$5="cost",MIN(C$8:C$13)/C13,C13/MAX(C$8:C$13))</f>
        <v>1</v>
      </c>
      <c r="D20" s="12">
        <f>IF(D$5="cost",MIN(D$8:D$13)/D13,D13/MAX(D$8:D$13))</f>
        <v>1</v>
      </c>
      <c r="E20" s="12">
        <f>IF(E$5="cost",MIN(E$8:E$13)/E13,E13/MAX(E$9:E$13))</f>
        <v>1</v>
      </c>
    </row>
    <row r="21" spans="1:5" x14ac:dyDescent="0.25">
      <c r="A21" s="10"/>
      <c r="B21" s="10"/>
      <c r="C21" s="10"/>
      <c r="D21" s="10"/>
      <c r="E21" s="10"/>
    </row>
    <row r="22" spans="1:5" x14ac:dyDescent="0.25">
      <c r="A22" s="10"/>
      <c r="B22" s="10"/>
      <c r="C22" s="10"/>
      <c r="D22" s="10"/>
      <c r="E22" s="10"/>
    </row>
    <row r="23" spans="1:5" x14ac:dyDescent="0.25">
      <c r="A23" s="13" t="s">
        <v>20</v>
      </c>
      <c r="B23" s="11"/>
      <c r="C23" s="11"/>
      <c r="D23" s="11"/>
      <c r="E23" s="11"/>
    </row>
    <row r="24" spans="1:5" x14ac:dyDescent="0.25">
      <c r="A24">
        <f>(B$6*B15)+(C$6*C15)+(D$6*D15)+(E$6*E15)</f>
        <v>0.57441103553148665</v>
      </c>
      <c r="B24" t="s">
        <v>6</v>
      </c>
    </row>
    <row r="25" spans="1:5" x14ac:dyDescent="0.25">
      <c r="A25">
        <f>(B$6*B16)+(C$6*C16)+(D$6*D16)+(E$6*E16)</f>
        <v>0.61042771987909905</v>
      </c>
      <c r="B25" t="s">
        <v>4</v>
      </c>
    </row>
    <row r="26" spans="1:5" x14ac:dyDescent="0.25">
      <c r="A26" s="7">
        <f>(B$6*B17)+(C$6*C17)+(D$6*D17)+(E$6*E17)</f>
        <v>0.8028005444646098</v>
      </c>
      <c r="B26" s="7" t="s">
        <v>7</v>
      </c>
    </row>
    <row r="27" spans="1:5" x14ac:dyDescent="0.25">
      <c r="A27">
        <f>(B$6*B18)+(C$6*C18)+(D$6*D18)+(E$6*E18)</f>
        <v>0.75418614398549544</v>
      </c>
      <c r="B27" t="s">
        <v>8</v>
      </c>
    </row>
    <row r="28" spans="1:5" x14ac:dyDescent="0.25">
      <c r="A28">
        <f>(B$6*B19)+(C$6*C19)+(D$6*D19)+(E$6*E19)</f>
        <v>0.54927985712371652</v>
      </c>
      <c r="B28" t="s">
        <v>9</v>
      </c>
    </row>
    <row r="29" spans="1:5" x14ac:dyDescent="0.25">
      <c r="A29">
        <f>(B$6*B20)+(C$6*C20)+(D$6*D20)+(E$6*E20)</f>
        <v>0.5251691556254211</v>
      </c>
      <c r="B29" t="s">
        <v>21</v>
      </c>
    </row>
    <row r="31" spans="1:5" ht="23.25" x14ac:dyDescent="0.35">
      <c r="A31" s="14" t="s">
        <v>22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Lalita</dc:creator>
  <cp:lastModifiedBy>Lalita</cp:lastModifiedBy>
  <dcterms:created xsi:type="dcterms:W3CDTF">2019-06-25T13:15:16Z</dcterms:created>
  <dcterms:modified xsi:type="dcterms:W3CDTF">2019-06-25T17:19:36Z</dcterms:modified>
</cp:coreProperties>
</file>