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 &amp; L" sheetId="1" r:id="rId4"/>
    <sheet state="visible" name="Net profit Line Chart" sheetId="2" r:id="rId5"/>
    <sheet state="visible" name="Financial Dashboard" sheetId="3" r:id="rId6"/>
    <sheet state="visible" name="Revenue column chart" sheetId="4" r:id="rId7"/>
    <sheet state="visible" name="Cost analysis Pie chart" sheetId="5" r:id="rId8"/>
    <sheet state="visible" name="Target Bar charts" sheetId="6" r:id="rId9"/>
  </sheets>
  <definedNames>
    <definedName hidden="1" localSheetId="4" name="_xlnm._FilterDatabase">'Cost analysis Pie chart'!$B$5:$C$5</definedName>
  </definedNames>
  <calcPr/>
  <extLst>
    <ext uri="GoogleSheetsCustomDataVersion1">
      <go:sheetsCustomData xmlns:go="http://customooxmlschemas.google.com/" r:id="rId10" roundtripDataSignature="AMtx7mhpC1sCpgI7tSfCP2ItU95s2QvSiQ=="/>
    </ext>
  </extLst>
</workbook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<sst xmlns="http://schemas.openxmlformats.org/spreadsheetml/2006/main" count="41" uniqueCount="31">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</sst>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??_ ;_ @_ "/>
  </numFmts>
  <fonts count="5">
    <font>
      <sz val="11.0"/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/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0" fontId="3" numFmtId="164" xfId="0" applyBorder="1" applyFont="1" applyNumberFormat="1"/>
    <xf borderId="3" fillId="0" fontId="3" numFmtId="0" xfId="0" applyBorder="1" applyFont="1"/>
    <xf borderId="4" fillId="0" fontId="3" numFmtId="164" xfId="0" applyBorder="1" applyFont="1" applyNumberFormat="1"/>
    <xf borderId="3" fillId="0" fontId="2" numFmtId="0" xfId="0" applyBorder="1" applyFont="1"/>
    <xf borderId="3" fillId="0" fontId="2" numFmtId="0" xfId="0" applyAlignment="1" applyBorder="1" applyFont="1">
      <alignment vertic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/>
    </xf>
    <xf borderId="5" fillId="0" fontId="2" numFmtId="0" xfId="0" applyBorder="1" applyFont="1"/>
    <xf borderId="6" fillId="0" fontId="3" numFmtId="164" xfId="0" applyBorder="1" applyFont="1" applyNumberFormat="1"/>
    <xf borderId="7" fillId="2" fontId="3" numFmtId="0" xfId="0" applyBorder="1" applyFill="1" applyFont="1"/>
    <xf borderId="8" fillId="2" fontId="3" numFmtId="0" xfId="0" applyBorder="1" applyFont="1"/>
    <xf borderId="9" fillId="2" fontId="3" numFmtId="0" xfId="0" applyBorder="1" applyFont="1"/>
    <xf borderId="10" fillId="0" fontId="3" numFmtId="1" xfId="0" applyBorder="1" applyFont="1" applyNumberFormat="1"/>
    <xf borderId="4" fillId="0" fontId="3" numFmtId="9" xfId="0" applyBorder="1" applyFont="1" applyNumberFormat="1"/>
    <xf borderId="5" fillId="0" fontId="3" numFmtId="0" xfId="0" applyBorder="1" applyFont="1"/>
    <xf borderId="11" fillId="0" fontId="3" numFmtId="1" xfId="0" applyBorder="1" applyFont="1" applyNumberFormat="1"/>
    <xf borderId="6" fillId="0" fontId="3" numFmtId="9" xfId="0" applyBorder="1" applyFont="1" applyNumberFormat="1"/>
    <xf borderId="0" fillId="3" fontId="4" numFmtId="0" xfId="0" applyFill="1" applyFont="1"/>
    <xf borderId="12" fillId="2" fontId="3" numFmtId="0" xfId="0" applyBorder="1" applyFont="1"/>
    <xf borderId="13" fillId="2" fontId="3" numFmtId="0" xfId="0" applyBorder="1" applyFont="1"/>
    <xf borderId="4" fillId="0" fontId="3" numFmtId="1" xfId="0" applyBorder="1" applyFont="1" applyNumberFormat="1"/>
    <xf borderId="14" fillId="4" fontId="3" numFmtId="0" xfId="0" applyBorder="1" applyFill="1" applyFont="1"/>
    <xf borderId="15" fillId="4" fontId="3" numFmtId="0" xfId="0" applyBorder="1" applyFont="1"/>
    <xf borderId="16" fillId="4" fontId="3" numFmtId="1" xfId="0" applyBorder="1" applyFont="1" applyNumberFormat="1"/>
    <xf borderId="17" fillId="5" fontId="3" numFmtId="0" xfId="0" applyBorder="1" applyFill="1" applyFont="1"/>
    <xf borderId="18" fillId="5" fontId="3" numFmtId="0" xfId="0" applyBorder="1" applyFont="1"/>
    <xf borderId="19" fillId="0" fontId="3" numFmtId="0" xfId="0" applyBorder="1" applyFont="1"/>
    <xf borderId="20" fillId="0" fontId="3" numFmtId="164" xfId="0" applyBorder="1" applyFont="1" applyNumberFormat="1"/>
    <xf borderId="19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22" fillId="0" fontId="3" numFmtId="164" xfId="0" applyBorder="1" applyFont="1" applyNumberFormat="1"/>
    <xf borderId="0" fillId="0" fontId="2" numFmtId="0" xfId="0" applyFont="1"/>
    <xf borderId="23" fillId="0" fontId="3" numFmtId="0" xfId="0" applyAlignment="1" applyBorder="1" applyFont="1">
      <alignment horizontal="center" vertical="center"/>
    </xf>
    <xf borderId="24" fillId="0" fontId="3" numFmtId="164" xfId="0" applyBorder="1" applyFont="1" applyNumberFormat="1"/>
    <xf borderId="12" fillId="5" fontId="3" numFmtId="0" xfId="0" applyBorder="1" applyFont="1"/>
    <xf borderId="25" fillId="5" fontId="3" numFmtId="0" xfId="0" applyBorder="1" applyFont="1"/>
    <xf borderId="13" fillId="5" fontId="3" numFmtId="0" xfId="0" applyBorder="1" applyFont="1"/>
    <xf borderId="10" fillId="0" fontId="3" numFmtId="0" xfId="0" applyBorder="1" applyFont="1"/>
    <xf borderId="1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Narrow"/>
              </a:defRPr>
            </a:pPr>
            <a:r>
              <a:rPr b="0">
                <a:solidFill>
                  <a:srgbClr val="757575"/>
                </a:solidFill>
                <a:latin typeface="Arial Narrow"/>
              </a:rPr>
              <a:t>Profit and Profit Margin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'Net profit Line Chart'!$C$5</c:f>
            </c:strRef>
          </c:tx>
          <c:spPr>
            <a:ln cmpd="sng" w="19050">
              <a:solidFill>
                <a:srgbClr val="5B9BD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'Net profit Line Chart'!$B$6:$B$11</c:f>
            </c:strRef>
          </c:cat>
          <c:val>
            <c:numRef>
              <c:f>'Net profit Line Chart'!$C$6:$C$11</c:f>
              <c:numCache/>
            </c:numRef>
          </c:val>
          <c:smooth val="0"/>
        </c:ser>
        <c:ser>
          <c:idx val="1"/>
          <c:order val="1"/>
          <c:tx>
            <c:strRef>
              <c:f>'Net profit Line Chart'!$D$5</c:f>
            </c:strRef>
          </c:tx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'Net profit Line Chart'!$B$6:$B$11</c:f>
            </c:strRef>
          </c:cat>
          <c:val>
            <c:numRef>
              <c:f>'Net profit Line Chart'!$D$6:$D$11</c:f>
              <c:numCache/>
            </c:numRef>
          </c:val>
          <c:smooth val="0"/>
        </c:ser>
        <c:axId val="835692329"/>
        <c:axId val="233352737"/>
      </c:lineChart>
      <c:catAx>
        <c:axId val="835692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352737"/>
      </c:catAx>
      <c:valAx>
        <c:axId val="233352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69232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Narrow"/>
              </a:defRPr>
            </a:pPr>
            <a:r>
              <a:rPr b="0">
                <a:solidFill>
                  <a:srgbClr val="757575"/>
                </a:solidFill>
                <a:latin typeface="Arial Narrow"/>
              </a:rPr>
              <a:t>Target vs Achieved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'Target Bar charts'!$B$7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'Target Bar charts'!$C$6:$D$6</c:f>
            </c:strRef>
          </c:cat>
          <c:val>
            <c:numRef>
              <c:f>'Target Bar charts'!$C$7:$D$7</c:f>
              <c:numCache/>
            </c:numRef>
          </c:val>
        </c:ser>
        <c:ser>
          <c:idx val="1"/>
          <c:order val="1"/>
          <c:tx>
            <c:strRef>
              <c:f>'Target Bar charts'!$B$8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'Target Bar charts'!$C$6:$D$6</c:f>
            </c:strRef>
          </c:cat>
          <c:val>
            <c:numRef>
              <c:f>'Target Bar charts'!$C$8:$D$8</c:f>
              <c:numCache/>
            </c:numRef>
          </c:val>
        </c:ser>
        <c:axId val="426182396"/>
        <c:axId val="359995493"/>
      </c:barChart>
      <c:catAx>
        <c:axId val="426182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995493"/>
      </c:catAx>
      <c:valAx>
        <c:axId val="359995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18239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  <a:r>
              <a:rPr b="0">
                <a:solidFill>
                  <a:srgbClr val="000000"/>
                </a:solidFill>
                <a:latin typeface="Arial Narrow"/>
              </a:rPr>
              <a:t>Profit and Profit Margin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'Net profit Line Chart'!$C$5</c:f>
            </c:strRef>
          </c:tx>
          <c:spPr>
            <a:ln cmpd="sng" w="19050">
              <a:solidFill>
                <a:srgbClr val="5B9BD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'Net profit Line Chart'!$B$6:$B$11</c:f>
            </c:strRef>
          </c:cat>
          <c:val>
            <c:numRef>
              <c:f>'Net profit Line Chart'!$C$6:$C$11</c:f>
              <c:numCache/>
            </c:numRef>
          </c:val>
          <c:smooth val="0"/>
        </c:ser>
        <c:ser>
          <c:idx val="1"/>
          <c:order val="1"/>
          <c:tx>
            <c:strRef>
              <c:f>'Net profit Line Chart'!$D$5</c:f>
            </c:strRef>
          </c:tx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'Net profit Line Chart'!$B$6:$B$11</c:f>
            </c:strRef>
          </c:cat>
          <c:val>
            <c:numRef>
              <c:f>'Net profit Line Chart'!$D$6:$D$11</c:f>
              <c:numCache/>
            </c:numRef>
          </c:val>
          <c:smooth val="0"/>
        </c:ser>
        <c:axId val="1110063590"/>
        <c:axId val="735453169"/>
      </c:lineChart>
      <c:catAx>
        <c:axId val="1110063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453169"/>
      </c:catAx>
      <c:valAx>
        <c:axId val="735453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06359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  <a:r>
              <a:rPr b="0">
                <a:solidFill>
                  <a:schemeClr val="dk1"/>
                </a:solidFill>
                <a:latin typeface="Arial Narrow"/>
              </a:rPr>
              <a:t>Historical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'Revenue column chart'!$D$5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column chart'!$C$6:$C$11</c:f>
            </c:strRef>
          </c:cat>
          <c:val>
            <c:numRef>
              <c:f>'Revenue column chart'!$D$6:$D$11</c:f>
              <c:numCache/>
            </c:numRef>
          </c:val>
        </c:ser>
        <c:axId val="1171773736"/>
        <c:axId val="299841409"/>
      </c:barChart>
      <c:catAx>
        <c:axId val="117177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841409"/>
      </c:catAx>
      <c:valAx>
        <c:axId val="299841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773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  <a:r>
              <a:rPr b="0">
                <a:solidFill>
                  <a:srgbClr val="000000"/>
                </a:solidFill>
                <a:latin typeface="Arial Narrow"/>
              </a:rPr>
              <a:t>Expense Breakup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'Cost analysis Pie chart'!$C$5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explosion val="10"/>
            <c:spPr>
              <a:solidFill>
                <a:srgbClr val="ED7D31"/>
              </a:solidFill>
            </c:spPr>
          </c:dPt>
          <c:dPt>
            <c:idx val="2"/>
            <c:explosion val="10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'Cost analysis Pie chart'!$B$6:$B$10</c:f>
            </c:strRef>
          </c:cat>
          <c:val>
            <c:numRef>
              <c:f>'Cost analysis Pie chart'!$C$6:$C$10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  <a:r>
              <a:rPr b="0">
                <a:solidFill>
                  <a:srgbClr val="000000"/>
                </a:solidFill>
                <a:latin typeface="Arial Narrow"/>
              </a:rPr>
              <a:t>Target vs Achieved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'Target Bar charts'!$B$7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'Target Bar charts'!$C$6:$D$6</c:f>
            </c:strRef>
          </c:cat>
          <c:val>
            <c:numRef>
              <c:f>'Target Bar charts'!$C$7:$D$7</c:f>
              <c:numCache/>
            </c:numRef>
          </c:val>
        </c:ser>
        <c:ser>
          <c:idx val="1"/>
          <c:order val="1"/>
          <c:tx>
            <c:strRef>
              <c:f>'Target Bar charts'!$B$8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'Target Bar charts'!$C$6:$D$6</c:f>
            </c:strRef>
          </c:cat>
          <c:val>
            <c:numRef>
              <c:f>'Target Bar charts'!$C$8:$D$8</c:f>
              <c:numCache/>
            </c:numRef>
          </c:val>
        </c:ser>
        <c:axId val="692621677"/>
        <c:axId val="1676073454"/>
      </c:barChart>
      <c:catAx>
        <c:axId val="692621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073454"/>
      </c:catAx>
      <c:valAx>
        <c:axId val="1676073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62167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  <c:spPr>
    <a:solidFill>
      <a:srgbClr val="F3F3F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  <a:r>
              <a:rPr b="0">
                <a:solidFill>
                  <a:schemeClr val="dk1"/>
                </a:solidFill>
                <a:latin typeface="Arial Narrow"/>
              </a:rPr>
              <a:t>Other Expenses Breakup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explosion val="5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'Cost analysis Pie chart'!$B$15:$B$18</c:f>
            </c:strRef>
          </c:cat>
          <c:val>
            <c:numRef>
              <c:f>'Cost analysis Pie chart'!$C$15:$C$18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  <a:r>
              <a:rPr b="0">
                <a:solidFill>
                  <a:schemeClr val="dk1"/>
                </a:solidFill>
                <a:latin typeface="Arial Narrow"/>
              </a:rPr>
              <a:t>Historical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'Revenue column chart'!$D$5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column chart'!$C$6:$C$11</c:f>
            </c:strRef>
          </c:cat>
          <c:val>
            <c:numRef>
              <c:f>'Revenue column chart'!$D$6:$D$11</c:f>
              <c:numCache/>
            </c:numRef>
          </c:val>
        </c:ser>
        <c:axId val="1479920509"/>
        <c:axId val="1100510645"/>
      </c:barChart>
      <c:catAx>
        <c:axId val="1479920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510645"/>
      </c:catAx>
      <c:valAx>
        <c:axId val="1100510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920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Expense Breakup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'Cost analysis Pie chart'!$C$5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explosion val="10"/>
            <c:spPr>
              <a:solidFill>
                <a:srgbClr val="ED7D31"/>
              </a:solidFill>
            </c:spPr>
          </c:dPt>
          <c:dPt>
            <c:idx val="2"/>
            <c:explosion val="10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'Cost analysis Pie chart'!$B$6:$B$10</c:f>
            </c:strRef>
          </c:cat>
          <c:val>
            <c:numRef>
              <c:f>'Cost analysis Pie chart'!$C$6:$C$10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Narrow"/>
              </a:defRPr>
            </a:pPr>
            <a:r>
              <a:rPr b="0">
                <a:solidFill>
                  <a:srgbClr val="757575"/>
                </a:solidFill>
                <a:latin typeface="Arial Narrow"/>
              </a:rPr>
              <a:t>Other Expenses Breakup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explosion val="5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'Cost analysis Pie chart'!$B$15:$B$18</c:f>
            </c:strRef>
          </c:cat>
          <c:val>
            <c:numRef>
              <c:f>'Cost analysis Pie chart'!$C$15:$C$18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0</xdr:row>
      <xdr:rowOff>85725</xdr:rowOff>
    </xdr:from>
    <xdr:ext cx="5715000" cy="3533775"/>
    <xdr:graphicFrame>
      <xdr:nvGraphicFramePr>
        <xdr:cNvPr id="212426881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866775</xdr:colOff>
      <xdr:row>1</xdr:row>
      <xdr:rowOff>9525</xdr:rowOff>
    </xdr:from>
    <xdr:ext cx="3848100" cy="2257425"/>
    <xdr:graphicFrame>
      <xdr:nvGraphicFramePr>
        <xdr:cNvPr id="36760553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942975</xdr:colOff>
      <xdr:row>1</xdr:row>
      <xdr:rowOff>9525</xdr:rowOff>
    </xdr:from>
    <xdr:ext cx="3752850" cy="2257425"/>
    <xdr:graphicFrame>
      <xdr:nvGraphicFramePr>
        <xdr:cNvPr id="23568981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866775</xdr:colOff>
      <xdr:row>13</xdr:row>
      <xdr:rowOff>85725</xdr:rowOff>
    </xdr:from>
    <xdr:ext cx="3848100" cy="2438400"/>
    <xdr:graphicFrame>
      <xdr:nvGraphicFramePr>
        <xdr:cNvPr id="202406888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942975</xdr:colOff>
      <xdr:row>13</xdr:row>
      <xdr:rowOff>85725</xdr:rowOff>
    </xdr:from>
    <xdr:ext cx="3752850" cy="2438400"/>
    <xdr:graphicFrame>
      <xdr:nvGraphicFramePr>
        <xdr:cNvPr id="977182510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847725</xdr:colOff>
      <xdr:row>26</xdr:row>
      <xdr:rowOff>161925</xdr:rowOff>
    </xdr:from>
    <xdr:ext cx="3867150" cy="2638425"/>
    <xdr:graphicFrame>
      <xdr:nvGraphicFramePr>
        <xdr:cNvPr id="1255284200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0</xdr:row>
      <xdr:rowOff>28575</xdr:rowOff>
    </xdr:from>
    <xdr:ext cx="5715000" cy="3533775"/>
    <xdr:graphicFrame>
      <xdr:nvGraphicFramePr>
        <xdr:cNvPr id="42846960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0</xdr:row>
      <xdr:rowOff>161925</xdr:rowOff>
    </xdr:from>
    <xdr:ext cx="5715000" cy="3533775"/>
    <xdr:graphicFrame>
      <xdr:nvGraphicFramePr>
        <xdr:cNvPr id="1339070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561975</xdr:colOff>
      <xdr:row>0</xdr:row>
      <xdr:rowOff>161925</xdr:rowOff>
    </xdr:from>
    <xdr:ext cx="4724400" cy="2924175"/>
    <xdr:graphicFrame>
      <xdr:nvGraphicFramePr>
        <xdr:cNvPr id="159817262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0</xdr:row>
      <xdr:rowOff>133350</xdr:rowOff>
    </xdr:from>
    <xdr:ext cx="5715000" cy="3533775"/>
    <xdr:graphicFrame>
      <xdr:nvGraphicFramePr>
        <xdr:cNvPr id="96713422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6.14"/>
    <col customWidth="1" min="3" max="3" width="12.29"/>
    <col customWidth="1" min="4" max="26" width="8.71"/>
  </cols>
  <sheetData>
    <row r="3">
      <c r="B3" s="1" t="s">
        <v>0</v>
      </c>
    </row>
    <row r="5">
      <c r="B5" s="2" t="s">
        <v>1</v>
      </c>
      <c r="C5" s="3">
        <v>2439535.25</v>
      </c>
    </row>
    <row r="6">
      <c r="B6" s="4" t="s">
        <v>2</v>
      </c>
      <c r="C6" s="5">
        <v>1188534.6</v>
      </c>
    </row>
    <row r="7">
      <c r="B7" s="6" t="s">
        <v>3</v>
      </c>
      <c r="C7" s="5">
        <v>951000.65</v>
      </c>
    </row>
    <row r="8">
      <c r="B8" s="7" t="s">
        <v>4</v>
      </c>
      <c r="C8" s="5"/>
    </row>
    <row r="9">
      <c r="B9" s="8" t="s">
        <v>5</v>
      </c>
      <c r="C9" s="5">
        <v>390371.025</v>
      </c>
    </row>
    <row r="10">
      <c r="B10" s="8" t="s">
        <v>6</v>
      </c>
      <c r="C10" s="5">
        <v>55000.0</v>
      </c>
    </row>
    <row r="11">
      <c r="B11" s="8" t="s">
        <v>7</v>
      </c>
      <c r="C11" s="5">
        <v>80847.34999999999</v>
      </c>
    </row>
    <row r="12">
      <c r="B12" s="8" t="s">
        <v>8</v>
      </c>
      <c r="C12" s="5">
        <v>45000.0</v>
      </c>
    </row>
    <row r="13">
      <c r="B13" s="8" t="s">
        <v>9</v>
      </c>
      <c r="C13" s="5">
        <v>323869.925</v>
      </c>
    </row>
    <row r="14">
      <c r="B14" s="8" t="s">
        <v>10</v>
      </c>
      <c r="C14" s="5">
        <v>68865.4</v>
      </c>
    </row>
    <row r="15">
      <c r="B15" s="6" t="s">
        <v>11</v>
      </c>
      <c r="C15" s="5">
        <v>287046.95</v>
      </c>
    </row>
    <row r="16">
      <c r="B16" s="9" t="s">
        <v>12</v>
      </c>
      <c r="C16" s="5">
        <f>0.25*C15</f>
        <v>71761.7375</v>
      </c>
    </row>
    <row r="17">
      <c r="B17" s="10" t="s">
        <v>13</v>
      </c>
      <c r="C17" s="11">
        <f>C15-C16</f>
        <v>215285.2125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3" width="14.0"/>
    <col customWidth="1" min="4" max="4" width="16.43"/>
    <col customWidth="1" min="5" max="26" width="8.71"/>
  </cols>
  <sheetData>
    <row r="3">
      <c r="B3" s="1" t="s">
        <v>14</v>
      </c>
    </row>
    <row r="5">
      <c r="B5" s="12"/>
      <c r="C5" s="13" t="s">
        <v>15</v>
      </c>
      <c r="D5" s="14" t="s">
        <v>16</v>
      </c>
    </row>
    <row r="6">
      <c r="B6" s="4">
        <v>2015.0</v>
      </c>
      <c r="C6" s="15">
        <v>155075.59355813666</v>
      </c>
      <c r="D6" s="16">
        <v>0.08</v>
      </c>
    </row>
    <row r="7">
      <c r="B7" s="4">
        <v>2016.0</v>
      </c>
      <c r="C7" s="15">
        <v>193189.1511138281</v>
      </c>
      <c r="D7" s="16">
        <v>0.09</v>
      </c>
    </row>
    <row r="8">
      <c r="B8" s="4">
        <v>2017.0</v>
      </c>
      <c r="C8" s="15">
        <v>182970.1590671875</v>
      </c>
      <c r="D8" s="16">
        <v>0.11</v>
      </c>
    </row>
    <row r="9">
      <c r="B9" s="4">
        <v>2018.0</v>
      </c>
      <c r="C9" s="15">
        <v>202514.90428125</v>
      </c>
      <c r="D9" s="16">
        <v>0.115</v>
      </c>
    </row>
    <row r="10">
      <c r="B10" s="4">
        <v>2019.0</v>
      </c>
      <c r="C10" s="15">
        <v>182098.951875</v>
      </c>
      <c r="D10" s="16">
        <v>0.11</v>
      </c>
    </row>
    <row r="11">
      <c r="B11" s="17">
        <v>2020.0</v>
      </c>
      <c r="C11" s="18">
        <v>215285.21250000002</v>
      </c>
      <c r="D11" s="19">
        <v>0.09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36">
      <c r="H36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2.57"/>
    <col customWidth="1" min="4" max="4" width="11.0"/>
    <col customWidth="1" min="5" max="26" width="8.71"/>
  </cols>
  <sheetData>
    <row r="3">
      <c r="B3" s="1" t="s">
        <v>17</v>
      </c>
    </row>
    <row r="5">
      <c r="C5" s="21" t="s">
        <v>18</v>
      </c>
      <c r="D5" s="22" t="s">
        <v>19</v>
      </c>
    </row>
    <row r="6">
      <c r="C6" s="4">
        <v>2016.0</v>
      </c>
      <c r="D6" s="23">
        <v>1653633.8787718401</v>
      </c>
    </row>
    <row r="7">
      <c r="C7" s="4">
        <v>2017.0</v>
      </c>
      <c r="D7" s="23">
        <v>1986831.8247520002</v>
      </c>
    </row>
    <row r="8">
      <c r="C8" s="4">
        <v>2018.0</v>
      </c>
      <c r="D8" s="23">
        <v>1997534.6356000002</v>
      </c>
    </row>
    <row r="9">
      <c r="C9" s="4">
        <v>2019.0</v>
      </c>
      <c r="D9" s="23">
        <v>2187475.43</v>
      </c>
    </row>
    <row r="10">
      <c r="C10" s="4">
        <v>2020.0</v>
      </c>
      <c r="D10" s="23">
        <v>2439535.25</v>
      </c>
    </row>
    <row r="11">
      <c r="B11" s="24" t="s">
        <v>20</v>
      </c>
      <c r="C11" s="25">
        <v>2021.0</v>
      </c>
      <c r="D11" s="26">
        <v>2584736.10813606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14"/>
    <col customWidth="1" min="3" max="3" width="12.29"/>
    <col customWidth="1" min="4" max="26" width="8.71"/>
  </cols>
  <sheetData>
    <row r="3">
      <c r="B3" s="1" t="s">
        <v>21</v>
      </c>
    </row>
    <row r="5">
      <c r="B5" s="27" t="s">
        <v>22</v>
      </c>
      <c r="C5" s="28" t="s">
        <v>23</v>
      </c>
    </row>
    <row r="6">
      <c r="B6" s="29" t="s">
        <v>24</v>
      </c>
      <c r="C6" s="30">
        <v>1188534.6</v>
      </c>
    </row>
    <row r="7">
      <c r="B7" s="31" t="s">
        <v>5</v>
      </c>
      <c r="C7" s="30">
        <v>390371.025</v>
      </c>
    </row>
    <row r="8">
      <c r="B8" s="31" t="s">
        <v>9</v>
      </c>
      <c r="C8" s="30">
        <v>323869.925</v>
      </c>
    </row>
    <row r="9">
      <c r="B9" s="31" t="s">
        <v>7</v>
      </c>
      <c r="C9" s="30">
        <v>80847.34999999999</v>
      </c>
    </row>
    <row r="10">
      <c r="B10" s="32" t="s">
        <v>8</v>
      </c>
      <c r="C10" s="33">
        <f>SUM(C15:C18)</f>
        <v>180115.4</v>
      </c>
    </row>
    <row r="13">
      <c r="B13" s="34" t="s">
        <v>25</v>
      </c>
    </row>
    <row r="15">
      <c r="B15" s="35" t="s">
        <v>10</v>
      </c>
      <c r="C15" s="36">
        <v>68865.4</v>
      </c>
    </row>
    <row r="16">
      <c r="B16" s="31" t="s">
        <v>6</v>
      </c>
      <c r="C16" s="30">
        <v>55000.0</v>
      </c>
    </row>
    <row r="17">
      <c r="B17" s="31" t="s">
        <v>8</v>
      </c>
      <c r="C17" s="30">
        <v>45000.0</v>
      </c>
    </row>
    <row r="18">
      <c r="B18" s="32" t="s">
        <v>12</v>
      </c>
      <c r="C18" s="33">
        <f>0.25*C17</f>
        <v>11250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5:$C$5">
    <sortState ref="B5:C5">
      <sortCondition descending="1" ref="C5"/>
    </sortState>
  </autoFilter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8.0"/>
    <col customWidth="1" min="3" max="26" width="8.71"/>
  </cols>
  <sheetData>
    <row r="4">
      <c r="B4" s="1" t="s">
        <v>26</v>
      </c>
    </row>
    <row r="6">
      <c r="B6" s="37" t="s">
        <v>27</v>
      </c>
      <c r="C6" s="38" t="s">
        <v>28</v>
      </c>
      <c r="D6" s="38" t="s">
        <v>29</v>
      </c>
      <c r="E6" s="39" t="s">
        <v>30</v>
      </c>
    </row>
    <row r="7">
      <c r="B7" s="4" t="s">
        <v>5</v>
      </c>
      <c r="C7" s="40">
        <v>300000.0</v>
      </c>
      <c r="D7" s="40">
        <v>210000.0</v>
      </c>
      <c r="E7" s="16">
        <f t="shared" ref="E7:E8" si="1">D7/C7</f>
        <v>0.7</v>
      </c>
    </row>
    <row r="8">
      <c r="B8" s="17" t="s">
        <v>9</v>
      </c>
      <c r="C8" s="41">
        <v>270000.0</v>
      </c>
      <c r="D8" s="41">
        <v>165000.0</v>
      </c>
      <c r="E8" s="19">
        <f t="shared" si="1"/>
        <v>0.6111111111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2020-08-28T11:25:48Z</dcterms:created>
  <dc:creator>Abhishek</dc:creator>
</cp:coreProperties>
</file>