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od" sheetId="2" r:id="rId5"/>
    <sheet state="visible" name="Fuel" sheetId="3" r:id="rId6"/>
    <sheet state="visible" name="Lodging" sheetId="4" r:id="rId7"/>
    <sheet state="visible" name="Flights" sheetId="5" r:id="rId8"/>
  </sheets>
  <definedNames/>
  <calcPr/>
  <extLst>
    <ext uri="GoogleSheetsCustomDataVersion2">
      <go:sheetsCustomData xmlns:go="http://customooxmlschemas.google.com/" r:id="rId9" roundtripDataChecksum="n64I9y1L69MgyEqiM7n08ncw/g08OptCE23PIYJ5AXA="/>
    </ext>
  </extLst>
</workbook>
</file>

<file path=xl/sharedStrings.xml><?xml version="1.0" encoding="utf-8"?>
<sst xmlns="http://schemas.openxmlformats.org/spreadsheetml/2006/main" count="80" uniqueCount="37">
  <si>
    <t>Yosemite</t>
  </si>
  <si>
    <t>Year</t>
  </si>
  <si>
    <t>Month</t>
  </si>
  <si>
    <t>Avg visitor spending</t>
  </si>
  <si>
    <t>Food</t>
  </si>
  <si>
    <t>Lodging</t>
  </si>
  <si>
    <t>Fuel</t>
  </si>
  <si>
    <t>Flights</t>
  </si>
  <si>
    <t>Jan</t>
  </si>
  <si>
    <t>Feb</t>
  </si>
  <si>
    <t>Mar</t>
  </si>
  <si>
    <t>Apr</t>
  </si>
  <si>
    <t>Entrance Fee</t>
  </si>
  <si>
    <t>Fees &amp; Passes - Yosemite National Park (U.S. National Park Service) (nps.gov)</t>
  </si>
  <si>
    <t>May</t>
  </si>
  <si>
    <t>Rental Car</t>
  </si>
  <si>
    <t>https://www.kayak.com/Yosemite-National-Park-Car-Rentals.f902.crr.html</t>
  </si>
  <si>
    <t>Jun</t>
  </si>
  <si>
    <t>Jul</t>
  </si>
  <si>
    <t>Aug</t>
  </si>
  <si>
    <t>Sep</t>
  </si>
  <si>
    <t>Oct</t>
  </si>
  <si>
    <t>Nov</t>
  </si>
  <si>
    <t>Dec</t>
  </si>
  <si>
    <t>Zion</t>
  </si>
  <si>
    <t>Date</t>
  </si>
  <si>
    <t>CPI</t>
  </si>
  <si>
    <t>Price Yosemite</t>
  </si>
  <si>
    <t>Consumer Price Index for All Urban Consumers: Food and Beverages in U.S. City Average (CPIFABSL) | FRED | St. Louis Fed (stlouisfed.org)</t>
  </si>
  <si>
    <t>Yosemite National Park Travel Cost - Average Price of a Vacation to Yosemite National Park: Food &amp; Meal Budget, Daily &amp; Weekly Expenses | BudgetYourTrip.com</t>
  </si>
  <si>
    <t>Price per gallon</t>
  </si>
  <si>
    <t>Yosemite(9 gallons *2 way)</t>
  </si>
  <si>
    <t>Consumer Price Index for All Urban Consumers: Fuel Oil and Other Fuels in U.S. City Average (CUUR0000SEHE) | FRED | St. Louis Fed (stlouisfed.org)</t>
  </si>
  <si>
    <t>Fuel Cost Calculator</t>
  </si>
  <si>
    <t xml:space="preserve">Date </t>
  </si>
  <si>
    <t>Consumer Price Index for All Urban Consumers: Lodging Away from Home in U.S. City Average (CUUR0000SEHB) | FRED | St. Louis Fed (stlouisfed.org)</t>
  </si>
  <si>
    <t>Consumer Price Index for All Urban Consumers: Airline Fares in U.S. City Average (CUSR0000SETG01) | FRED | St. Louis Fed (stlouisfed.org)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</si>
</sst>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ps.gov/yose/planyourvisit/fees.htm" TargetMode="External"/><Relationship Id="rId2" Type="http://schemas.openxmlformats.org/officeDocument/2006/relationships/hyperlink" Target="https://www.kayak.com/Yosemite-National-Park-Car-Rentals.f902.crr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CPIFABSL" TargetMode="External"/><Relationship Id="rId2" Type="http://schemas.openxmlformats.org/officeDocument/2006/relationships/hyperlink" Target="https://www.budgetyourtrip.com/united-states-of-america/yosemite-national-par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CUUR0000SEHE" TargetMode="External"/><Relationship Id="rId2" Type="http://schemas.openxmlformats.org/officeDocument/2006/relationships/hyperlink" Target="https://www.calculator.net/fuel-cost-calculator.htm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CUUR0000SEHB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CUSR0000SETG0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0.38"/>
    <col customWidth="1" min="4" max="6" width="12.6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1"/>
      <c r="I3" s="1"/>
    </row>
    <row r="4" ht="15.75" customHeight="1">
      <c r="A4" s="1">
        <v>2022.0</v>
      </c>
      <c r="B4" s="1" t="s">
        <v>8</v>
      </c>
    </row>
    <row r="5" ht="15.75" customHeight="1">
      <c r="B5" s="1" t="s">
        <v>9</v>
      </c>
    </row>
    <row r="6" ht="15.75" customHeight="1">
      <c r="B6" s="1" t="s">
        <v>10</v>
      </c>
    </row>
    <row r="7" ht="15.75" customHeight="1">
      <c r="B7" s="1" t="s">
        <v>11</v>
      </c>
      <c r="H7" s="2" t="s">
        <v>12</v>
      </c>
      <c r="I7" s="2">
        <v>35.0</v>
      </c>
      <c r="J7" s="4" t="s">
        <v>13</v>
      </c>
    </row>
    <row r="8" ht="15.75" customHeight="1">
      <c r="B8" s="1" t="s">
        <v>14</v>
      </c>
      <c r="H8" s="2" t="s">
        <v>15</v>
      </c>
      <c r="I8" s="2">
        <v>30.0</v>
      </c>
      <c r="J8" s="5" t="s">
        <v>16</v>
      </c>
    </row>
    <row r="9" ht="15.75" customHeight="1">
      <c r="B9" s="1" t="s">
        <v>17</v>
      </c>
    </row>
    <row r="10" ht="15.75" customHeight="1">
      <c r="B10" s="1" t="s">
        <v>18</v>
      </c>
    </row>
    <row r="11" ht="15.75" customHeight="1">
      <c r="B11" s="1" t="s">
        <v>19</v>
      </c>
    </row>
    <row r="12" ht="15.75" customHeight="1">
      <c r="B12" s="1" t="s">
        <v>20</v>
      </c>
    </row>
    <row r="13" ht="15.75" customHeight="1">
      <c r="B13" s="1" t="s">
        <v>21</v>
      </c>
    </row>
    <row r="14" ht="15.75" customHeight="1">
      <c r="B14" s="1" t="s">
        <v>22</v>
      </c>
    </row>
    <row r="15" ht="15.75" customHeight="1">
      <c r="B15" s="1" t="s">
        <v>23</v>
      </c>
    </row>
    <row r="16" ht="15.75" customHeight="1">
      <c r="A16" s="1">
        <v>2021.0</v>
      </c>
      <c r="B16" s="1" t="s">
        <v>8</v>
      </c>
    </row>
    <row r="17" ht="15.75" customHeight="1">
      <c r="B17" s="1" t="s">
        <v>9</v>
      </c>
    </row>
    <row r="18" ht="15.75" customHeight="1">
      <c r="B18" s="1" t="s">
        <v>10</v>
      </c>
    </row>
    <row r="19" ht="15.75" customHeight="1">
      <c r="B19" s="1" t="s">
        <v>11</v>
      </c>
    </row>
    <row r="20" ht="15.75" customHeight="1">
      <c r="B20" s="1" t="s">
        <v>14</v>
      </c>
    </row>
    <row r="21" ht="15.75" customHeight="1">
      <c r="B21" s="1" t="s">
        <v>17</v>
      </c>
    </row>
    <row r="22" ht="15.75" customHeight="1">
      <c r="B22" s="1" t="s">
        <v>18</v>
      </c>
    </row>
    <row r="23" ht="15.75" customHeight="1">
      <c r="B23" s="1" t="s">
        <v>19</v>
      </c>
    </row>
    <row r="24" ht="15.75" customHeight="1">
      <c r="B24" s="1" t="s">
        <v>20</v>
      </c>
    </row>
    <row r="25" ht="15.75" customHeight="1">
      <c r="B25" s="1" t="s">
        <v>21</v>
      </c>
    </row>
    <row r="26" ht="15.75" customHeight="1">
      <c r="B26" s="1" t="s">
        <v>22</v>
      </c>
    </row>
    <row r="27" ht="15.75" customHeight="1">
      <c r="B27" s="1" t="s">
        <v>23</v>
      </c>
    </row>
    <row r="28" ht="15.75" customHeight="1">
      <c r="A28" s="1">
        <v>2019.0</v>
      </c>
      <c r="B28" s="1" t="s">
        <v>8</v>
      </c>
    </row>
    <row r="29" ht="15.75" customHeight="1">
      <c r="B29" s="1" t="s">
        <v>9</v>
      </c>
    </row>
    <row r="30" ht="15.75" customHeight="1">
      <c r="B30" s="1" t="s">
        <v>10</v>
      </c>
    </row>
    <row r="31" ht="15.75" customHeight="1">
      <c r="B31" s="1" t="s">
        <v>11</v>
      </c>
    </row>
    <row r="32" ht="15.75" customHeight="1">
      <c r="B32" s="1" t="s">
        <v>14</v>
      </c>
    </row>
    <row r="33" ht="15.75" customHeight="1">
      <c r="B33" s="1" t="s">
        <v>17</v>
      </c>
    </row>
    <row r="34" ht="15.75" customHeight="1">
      <c r="B34" s="1" t="s">
        <v>18</v>
      </c>
    </row>
    <row r="35" ht="15.75" customHeight="1">
      <c r="B35" s="1" t="s">
        <v>19</v>
      </c>
    </row>
    <row r="36" ht="15.75" customHeight="1">
      <c r="B36" s="1" t="s">
        <v>20</v>
      </c>
    </row>
    <row r="37" ht="15.75" customHeight="1">
      <c r="B37" s="1" t="s">
        <v>21</v>
      </c>
    </row>
    <row r="38" ht="15.75" customHeight="1">
      <c r="B38" s="1" t="s">
        <v>22</v>
      </c>
    </row>
    <row r="39" ht="15.75" customHeight="1">
      <c r="B39" s="1" t="s">
        <v>23</v>
      </c>
    </row>
    <row r="40" ht="15.75" customHeight="1">
      <c r="A40" s="1">
        <v>2018.0</v>
      </c>
      <c r="B40" s="1" t="s">
        <v>8</v>
      </c>
    </row>
    <row r="41" ht="15.75" customHeight="1">
      <c r="B41" s="1" t="s">
        <v>9</v>
      </c>
    </row>
    <row r="42" ht="15.75" customHeight="1">
      <c r="B42" s="1" t="s">
        <v>10</v>
      </c>
    </row>
    <row r="43" ht="15.75" customHeight="1">
      <c r="B43" s="1" t="s">
        <v>11</v>
      </c>
    </row>
    <row r="44" ht="15.75" customHeight="1">
      <c r="B44" s="1" t="s">
        <v>14</v>
      </c>
    </row>
    <row r="45" ht="15.75" customHeight="1">
      <c r="B45" s="1" t="s">
        <v>17</v>
      </c>
    </row>
    <row r="46" ht="15.75" customHeight="1">
      <c r="B46" s="1" t="s">
        <v>18</v>
      </c>
    </row>
    <row r="47" ht="15.75" customHeight="1">
      <c r="B47" s="1" t="s">
        <v>19</v>
      </c>
    </row>
    <row r="48" ht="15.75" customHeight="1">
      <c r="B48" s="1" t="s">
        <v>20</v>
      </c>
    </row>
    <row r="49" ht="15.75" customHeight="1">
      <c r="B49" s="1" t="s">
        <v>21</v>
      </c>
    </row>
    <row r="50" ht="15.75" customHeight="1">
      <c r="B50" s="1" t="s">
        <v>22</v>
      </c>
    </row>
    <row r="51" ht="15.75" customHeight="1">
      <c r="B51" s="1" t="s">
        <v>23</v>
      </c>
    </row>
    <row r="52" ht="15.75" customHeight="1"/>
    <row r="53" ht="15.75" customHeight="1">
      <c r="A53" s="2" t="s">
        <v>24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hyperlinks>
    <hyperlink r:id="rId1" ref="J7"/>
    <hyperlink r:id="rId2" ref="J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</cols>
  <sheetData>
    <row r="1">
      <c r="A1" s="2" t="s">
        <v>25</v>
      </c>
      <c r="B1" s="2" t="s">
        <v>26</v>
      </c>
      <c r="C1" s="2" t="s">
        <v>27</v>
      </c>
    </row>
    <row r="2">
      <c r="A2" s="6">
        <v>43101.0</v>
      </c>
      <c r="B2" s="7">
        <v>252.116</v>
      </c>
      <c r="C2" s="8">
        <f t="shared" ref="C2:C68" si="1">B2/320.376*40</f>
        <v>31.47751392</v>
      </c>
      <c r="J2" s="4" t="s">
        <v>28</v>
      </c>
    </row>
    <row r="3">
      <c r="A3" s="6">
        <v>43132.0</v>
      </c>
      <c r="B3" s="7">
        <v>252.038</v>
      </c>
      <c r="C3" s="8">
        <f t="shared" si="1"/>
        <v>31.46777536</v>
      </c>
      <c r="J3" s="4" t="s">
        <v>29</v>
      </c>
    </row>
    <row r="4">
      <c r="A4" s="6">
        <v>43160.0</v>
      </c>
      <c r="B4" s="7">
        <v>252.154</v>
      </c>
      <c r="C4" s="8">
        <f t="shared" si="1"/>
        <v>31.48225835</v>
      </c>
    </row>
    <row r="5">
      <c r="A5" s="6">
        <v>43191.0</v>
      </c>
      <c r="B5" s="7">
        <v>252.661</v>
      </c>
      <c r="C5" s="8">
        <f t="shared" si="1"/>
        <v>31.54555897</v>
      </c>
    </row>
    <row r="6">
      <c r="A6" s="6">
        <v>43221.0</v>
      </c>
      <c r="B6" s="7">
        <v>252.634</v>
      </c>
      <c r="C6" s="8">
        <f t="shared" si="1"/>
        <v>31.54218793</v>
      </c>
    </row>
    <row r="7">
      <c r="A7" s="6">
        <v>43252.0</v>
      </c>
      <c r="B7" s="7">
        <v>252.968</v>
      </c>
      <c r="C7" s="8">
        <f t="shared" si="1"/>
        <v>31.58388893</v>
      </c>
    </row>
    <row r="8">
      <c r="A8" s="6">
        <v>43282.0</v>
      </c>
      <c r="B8" s="7">
        <v>253.365</v>
      </c>
      <c r="C8" s="8">
        <f t="shared" si="1"/>
        <v>31.63345569</v>
      </c>
    </row>
    <row r="9">
      <c r="A9" s="6">
        <v>43313.0</v>
      </c>
      <c r="B9" s="7">
        <v>253.677</v>
      </c>
      <c r="C9" s="8">
        <f t="shared" si="1"/>
        <v>31.67240992</v>
      </c>
    </row>
    <row r="10">
      <c r="A10" s="6">
        <v>43344.0</v>
      </c>
      <c r="B10" s="7">
        <v>254.103</v>
      </c>
      <c r="C10" s="8">
        <f t="shared" si="1"/>
        <v>31.72559742</v>
      </c>
    </row>
    <row r="11">
      <c r="A11" s="6">
        <v>43374.0</v>
      </c>
      <c r="B11" s="7">
        <v>254.012</v>
      </c>
      <c r="C11" s="8">
        <f t="shared" si="1"/>
        <v>31.71423577</v>
      </c>
    </row>
    <row r="12">
      <c r="A12" s="6">
        <v>43405.0</v>
      </c>
      <c r="B12" s="7">
        <v>254.732</v>
      </c>
      <c r="C12" s="8">
        <f t="shared" si="1"/>
        <v>31.80413015</v>
      </c>
    </row>
    <row r="13">
      <c r="A13" s="6">
        <v>43435.0</v>
      </c>
      <c r="B13" s="7">
        <v>255.681</v>
      </c>
      <c r="C13" s="8">
        <f t="shared" si="1"/>
        <v>31.92261593</v>
      </c>
    </row>
    <row r="14">
      <c r="A14" s="6">
        <v>43466.0</v>
      </c>
      <c r="B14" s="7">
        <v>256.282</v>
      </c>
      <c r="C14" s="8">
        <f t="shared" si="1"/>
        <v>31.99765276</v>
      </c>
    </row>
    <row r="15">
      <c r="A15" s="6">
        <v>43497.0</v>
      </c>
      <c r="B15" s="7">
        <v>257.028</v>
      </c>
      <c r="C15" s="8">
        <f t="shared" si="1"/>
        <v>32.09079332</v>
      </c>
    </row>
    <row r="16">
      <c r="A16" s="6">
        <v>43525.0</v>
      </c>
      <c r="B16" s="7">
        <v>257.405</v>
      </c>
      <c r="C16" s="8">
        <f t="shared" si="1"/>
        <v>32.13786301</v>
      </c>
    </row>
    <row r="17">
      <c r="A17" s="6">
        <v>43556.0</v>
      </c>
      <c r="B17" s="7">
        <v>257.056</v>
      </c>
      <c r="C17" s="8">
        <f t="shared" si="1"/>
        <v>32.09428921</v>
      </c>
    </row>
    <row r="18">
      <c r="A18" s="6">
        <v>43586.0</v>
      </c>
      <c r="B18" s="7">
        <v>257.534</v>
      </c>
      <c r="C18" s="8">
        <f t="shared" si="1"/>
        <v>32.15396909</v>
      </c>
    </row>
    <row r="19">
      <c r="A19" s="6">
        <v>43617.0</v>
      </c>
      <c r="B19" s="7">
        <v>257.636</v>
      </c>
      <c r="C19" s="8">
        <f t="shared" si="1"/>
        <v>32.16670412</v>
      </c>
    </row>
    <row r="20">
      <c r="A20" s="6">
        <v>43647.0</v>
      </c>
      <c r="B20" s="7">
        <v>257.817</v>
      </c>
      <c r="C20" s="8">
        <f t="shared" si="1"/>
        <v>32.18930257</v>
      </c>
    </row>
    <row r="21">
      <c r="A21" s="6">
        <v>43678.0</v>
      </c>
      <c r="B21" s="7">
        <v>257.999</v>
      </c>
      <c r="C21" s="8">
        <f t="shared" si="1"/>
        <v>32.21202587</v>
      </c>
    </row>
    <row r="22">
      <c r="A22" s="6">
        <v>43709.0</v>
      </c>
      <c r="B22" s="7">
        <v>258.554</v>
      </c>
      <c r="C22" s="8">
        <f t="shared" si="1"/>
        <v>32.28131945</v>
      </c>
    </row>
    <row r="23">
      <c r="A23" s="6">
        <v>43739.0</v>
      </c>
      <c r="B23" s="7">
        <v>259.079</v>
      </c>
      <c r="C23" s="8">
        <f t="shared" si="1"/>
        <v>32.34686743</v>
      </c>
    </row>
    <row r="24">
      <c r="A24" s="6">
        <v>43770.0</v>
      </c>
      <c r="B24" s="7">
        <v>259.596</v>
      </c>
      <c r="C24" s="8">
        <f t="shared" si="1"/>
        <v>32.41141659</v>
      </c>
    </row>
    <row r="25">
      <c r="A25" s="6">
        <v>43800.0</v>
      </c>
      <c r="B25" s="7">
        <v>260.119</v>
      </c>
      <c r="C25" s="8">
        <f t="shared" si="1"/>
        <v>32.47671486</v>
      </c>
    </row>
    <row r="26">
      <c r="A26" s="6">
        <v>43831.0</v>
      </c>
      <c r="B26" s="7">
        <v>260.861</v>
      </c>
      <c r="C26" s="8">
        <f t="shared" si="1"/>
        <v>32.56935601</v>
      </c>
    </row>
    <row r="27">
      <c r="A27" s="6">
        <v>43862.0</v>
      </c>
      <c r="B27" s="7">
        <v>261.603</v>
      </c>
      <c r="C27" s="8">
        <f t="shared" si="1"/>
        <v>32.66199715</v>
      </c>
    </row>
    <row r="28">
      <c r="A28" s="6">
        <v>43891.0</v>
      </c>
      <c r="B28" s="7">
        <v>262.334</v>
      </c>
      <c r="C28" s="8">
        <f t="shared" si="1"/>
        <v>32.75326491</v>
      </c>
    </row>
    <row r="29">
      <c r="A29" s="6">
        <v>43922.0</v>
      </c>
      <c r="B29" s="7">
        <v>265.789</v>
      </c>
      <c r="C29" s="8">
        <f t="shared" si="1"/>
        <v>33.18463306</v>
      </c>
    </row>
    <row r="30">
      <c r="A30" s="6">
        <v>43952.0</v>
      </c>
      <c r="B30" s="7">
        <v>267.482</v>
      </c>
      <c r="C30" s="8">
        <f t="shared" si="1"/>
        <v>33.39600969</v>
      </c>
    </row>
    <row r="31">
      <c r="A31" s="6">
        <v>43983.0</v>
      </c>
      <c r="B31" s="7">
        <v>268.789</v>
      </c>
      <c r="C31" s="8">
        <f t="shared" si="1"/>
        <v>33.55919295</v>
      </c>
    </row>
    <row r="32">
      <c r="A32" s="6">
        <v>44013.0</v>
      </c>
      <c r="B32" s="7">
        <v>267.799</v>
      </c>
      <c r="C32" s="8">
        <f t="shared" si="1"/>
        <v>33.43558818</v>
      </c>
    </row>
    <row r="33">
      <c r="A33" s="6">
        <v>44044.0</v>
      </c>
      <c r="B33" s="7">
        <v>268.149</v>
      </c>
      <c r="C33" s="8">
        <f t="shared" si="1"/>
        <v>33.47928684</v>
      </c>
    </row>
    <row r="34">
      <c r="A34" s="6">
        <v>44075.0</v>
      </c>
      <c r="B34" s="7">
        <v>268.324</v>
      </c>
      <c r="C34" s="8">
        <f t="shared" si="1"/>
        <v>33.50113617</v>
      </c>
    </row>
    <row r="35">
      <c r="A35" s="6">
        <v>44105.0</v>
      </c>
      <c r="B35" s="7">
        <v>268.934</v>
      </c>
      <c r="C35" s="8">
        <f t="shared" si="1"/>
        <v>33.57729668</v>
      </c>
    </row>
    <row r="36">
      <c r="A36" s="6">
        <v>44136.0</v>
      </c>
      <c r="B36" s="7">
        <v>269.117</v>
      </c>
      <c r="C36" s="8">
        <f t="shared" si="1"/>
        <v>33.60014483</v>
      </c>
    </row>
    <row r="37">
      <c r="A37" s="6">
        <v>44166.0</v>
      </c>
      <c r="B37" s="7">
        <v>270.205</v>
      </c>
      <c r="C37" s="8">
        <f t="shared" si="1"/>
        <v>33.73598522</v>
      </c>
    </row>
    <row r="38">
      <c r="A38" s="6">
        <v>44197.0</v>
      </c>
      <c r="B38" s="7">
        <v>270.598</v>
      </c>
      <c r="C38" s="8">
        <f t="shared" si="1"/>
        <v>33.78505256</v>
      </c>
    </row>
    <row r="39">
      <c r="A39" s="6">
        <v>44228.0</v>
      </c>
      <c r="B39" s="7">
        <v>270.88</v>
      </c>
      <c r="C39" s="8">
        <f t="shared" si="1"/>
        <v>33.82026119</v>
      </c>
    </row>
    <row r="40">
      <c r="A40" s="6">
        <v>44256.0</v>
      </c>
      <c r="B40" s="7">
        <v>271.202</v>
      </c>
      <c r="C40" s="8">
        <f t="shared" si="1"/>
        <v>33.86046395</v>
      </c>
    </row>
    <row r="41">
      <c r="A41" s="6">
        <v>44287.0</v>
      </c>
      <c r="B41" s="7">
        <v>272.017</v>
      </c>
      <c r="C41" s="8">
        <f t="shared" si="1"/>
        <v>33.96221939</v>
      </c>
    </row>
    <row r="42">
      <c r="A42" s="6">
        <v>44317.0</v>
      </c>
      <c r="B42" s="7">
        <v>273.092</v>
      </c>
      <c r="C42" s="8">
        <f t="shared" si="1"/>
        <v>34.09643669</v>
      </c>
    </row>
    <row r="43">
      <c r="A43" s="6">
        <v>44348.0</v>
      </c>
      <c r="B43" s="7">
        <v>275.053</v>
      </c>
      <c r="C43" s="8">
        <f t="shared" si="1"/>
        <v>34.341274</v>
      </c>
    </row>
    <row r="44">
      <c r="A44" s="6">
        <v>44378.0</v>
      </c>
      <c r="B44" s="7">
        <v>276.752</v>
      </c>
      <c r="C44" s="8">
        <f t="shared" si="1"/>
        <v>34.55339976</v>
      </c>
    </row>
    <row r="45">
      <c r="A45" s="6">
        <v>44409.0</v>
      </c>
      <c r="B45" s="7">
        <v>277.889</v>
      </c>
      <c r="C45" s="8">
        <f t="shared" si="1"/>
        <v>34.69535795</v>
      </c>
    </row>
    <row r="46">
      <c r="A46" s="6">
        <v>44440.0</v>
      </c>
      <c r="B46" s="7">
        <v>280.254</v>
      </c>
      <c r="C46" s="8">
        <f t="shared" si="1"/>
        <v>34.990636</v>
      </c>
    </row>
    <row r="47">
      <c r="A47" s="6">
        <v>44470.0</v>
      </c>
      <c r="B47" s="7">
        <v>282.667</v>
      </c>
      <c r="C47" s="8">
        <f t="shared" si="1"/>
        <v>35.29190701</v>
      </c>
    </row>
    <row r="48">
      <c r="A48" s="6">
        <v>44501.0</v>
      </c>
      <c r="B48" s="7">
        <v>284.792</v>
      </c>
      <c r="C48" s="8">
        <f t="shared" si="1"/>
        <v>35.55722027</v>
      </c>
    </row>
    <row r="49">
      <c r="A49" s="6">
        <v>44531.0</v>
      </c>
      <c r="B49" s="7">
        <v>286.517</v>
      </c>
      <c r="C49" s="8">
        <f t="shared" si="1"/>
        <v>35.7725922</v>
      </c>
    </row>
    <row r="50">
      <c r="A50" s="6">
        <v>44562.0</v>
      </c>
      <c r="B50" s="7">
        <v>288.803</v>
      </c>
      <c r="C50" s="8">
        <f t="shared" si="1"/>
        <v>36.05800684</v>
      </c>
    </row>
    <row r="51">
      <c r="A51" s="6">
        <v>44593.0</v>
      </c>
      <c r="B51" s="7">
        <v>291.588</v>
      </c>
      <c r="C51" s="8">
        <f t="shared" si="1"/>
        <v>36.40572328</v>
      </c>
    </row>
    <row r="52">
      <c r="A52" s="6">
        <v>44621.0</v>
      </c>
      <c r="B52" s="7">
        <v>294.202</v>
      </c>
      <c r="C52" s="8">
        <f t="shared" si="1"/>
        <v>36.73208979</v>
      </c>
    </row>
    <row r="53">
      <c r="A53" s="6">
        <v>44652.0</v>
      </c>
      <c r="B53" s="7">
        <v>296.493</v>
      </c>
      <c r="C53" s="8">
        <f t="shared" si="1"/>
        <v>37.0181287</v>
      </c>
    </row>
    <row r="54">
      <c r="A54" s="6">
        <v>44682.0</v>
      </c>
      <c r="B54" s="7">
        <v>299.615</v>
      </c>
      <c r="C54" s="8">
        <f t="shared" si="1"/>
        <v>37.40792069</v>
      </c>
    </row>
    <row r="55">
      <c r="A55" s="6">
        <v>44713.0</v>
      </c>
      <c r="B55" s="7">
        <v>302.5</v>
      </c>
      <c r="C55" s="8">
        <f t="shared" si="1"/>
        <v>37.76812246</v>
      </c>
    </row>
    <row r="56">
      <c r="A56" s="6">
        <v>44743.0</v>
      </c>
      <c r="B56" s="7">
        <v>305.658</v>
      </c>
      <c r="C56" s="8">
        <f t="shared" si="1"/>
        <v>38.16240917</v>
      </c>
    </row>
    <row r="57">
      <c r="A57" s="6">
        <v>44774.0</v>
      </c>
      <c r="B57" s="7">
        <v>308.093</v>
      </c>
      <c r="C57" s="8">
        <f t="shared" si="1"/>
        <v>38.46642695</v>
      </c>
    </row>
    <row r="58">
      <c r="A58" s="6">
        <v>44805.0</v>
      </c>
      <c r="B58" s="7">
        <v>310.398</v>
      </c>
      <c r="C58" s="8">
        <f t="shared" si="1"/>
        <v>38.7542138</v>
      </c>
    </row>
    <row r="59">
      <c r="A59" s="6">
        <v>44835.0</v>
      </c>
      <c r="B59" s="7">
        <v>312.512</v>
      </c>
      <c r="C59" s="8">
        <f t="shared" si="1"/>
        <v>39.01815367</v>
      </c>
    </row>
    <row r="60">
      <c r="A60" s="6">
        <v>44866.0</v>
      </c>
      <c r="B60" s="7">
        <v>314.259</v>
      </c>
      <c r="C60" s="8">
        <f t="shared" si="1"/>
        <v>39.23627238</v>
      </c>
    </row>
    <row r="61">
      <c r="A61" s="6">
        <v>44896.0</v>
      </c>
      <c r="B61" s="7">
        <v>315.702</v>
      </c>
      <c r="C61" s="8">
        <f t="shared" si="1"/>
        <v>39.41643569</v>
      </c>
    </row>
    <row r="62">
      <c r="A62" s="6">
        <v>44927.0</v>
      </c>
      <c r="B62" s="7">
        <v>317.279</v>
      </c>
      <c r="C62" s="8">
        <f t="shared" si="1"/>
        <v>39.61332934</v>
      </c>
    </row>
    <row r="63">
      <c r="A63" s="6">
        <v>44958.0</v>
      </c>
      <c r="B63" s="7">
        <v>318.384</v>
      </c>
      <c r="C63" s="8">
        <f t="shared" si="1"/>
        <v>39.75129223</v>
      </c>
    </row>
    <row r="64">
      <c r="A64" s="6">
        <v>44986.0</v>
      </c>
      <c r="B64" s="7">
        <v>318.453</v>
      </c>
      <c r="C64" s="8">
        <f t="shared" si="1"/>
        <v>39.75990711</v>
      </c>
    </row>
    <row r="65">
      <c r="A65" s="6">
        <v>45017.0</v>
      </c>
      <c r="B65" s="7">
        <v>318.613</v>
      </c>
      <c r="C65" s="8">
        <f t="shared" si="1"/>
        <v>39.77988364</v>
      </c>
    </row>
    <row r="66">
      <c r="A66" s="6">
        <v>45047.0</v>
      </c>
      <c r="B66" s="7">
        <v>319.316</v>
      </c>
      <c r="C66" s="8">
        <f t="shared" si="1"/>
        <v>39.8676555</v>
      </c>
    </row>
    <row r="67">
      <c r="A67" s="6">
        <v>45078.0</v>
      </c>
      <c r="B67" s="7">
        <v>319.638</v>
      </c>
      <c r="C67" s="8">
        <f t="shared" si="1"/>
        <v>39.90785827</v>
      </c>
    </row>
    <row r="68">
      <c r="A68" s="6">
        <v>45108.0</v>
      </c>
      <c r="B68" s="7">
        <v>320.376</v>
      </c>
      <c r="C68" s="8">
        <f t="shared" si="1"/>
        <v>40</v>
      </c>
    </row>
  </sheetData>
  <hyperlinks>
    <hyperlink r:id="rId1" ref="J2"/>
    <hyperlink r:id="rId2" ref="J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1.38"/>
  </cols>
  <sheetData>
    <row r="1">
      <c r="A1" s="2" t="s">
        <v>25</v>
      </c>
      <c r="B1" s="2" t="s">
        <v>26</v>
      </c>
      <c r="C1" s="2" t="s">
        <v>30</v>
      </c>
      <c r="D1" s="2" t="s">
        <v>31</v>
      </c>
    </row>
    <row r="2">
      <c r="A2" s="6">
        <v>43101.0</v>
      </c>
      <c r="B2" s="7">
        <v>298.205</v>
      </c>
      <c r="C2" s="8">
        <f t="shared" ref="C2:C68" si="1">B2/358.648 * 5.73</f>
        <v>4.76432226</v>
      </c>
      <c r="D2" s="8">
        <f t="shared" ref="D2:D68" si="2">C2*9*2</f>
        <v>85.75780068</v>
      </c>
      <c r="H2" s="4" t="s">
        <v>32</v>
      </c>
    </row>
    <row r="3">
      <c r="A3" s="6">
        <v>43132.0</v>
      </c>
      <c r="B3" s="7">
        <v>294.561</v>
      </c>
      <c r="C3" s="8">
        <f t="shared" si="1"/>
        <v>4.706103282</v>
      </c>
      <c r="D3" s="8">
        <f t="shared" si="2"/>
        <v>84.70985908</v>
      </c>
    </row>
    <row r="4">
      <c r="A4" s="6">
        <v>43160.0</v>
      </c>
      <c r="B4" s="7">
        <v>291.374</v>
      </c>
      <c r="C4" s="8">
        <f t="shared" si="1"/>
        <v>4.655185642</v>
      </c>
      <c r="D4" s="8">
        <f t="shared" si="2"/>
        <v>83.79334155</v>
      </c>
      <c r="H4" s="4" t="s">
        <v>33</v>
      </c>
    </row>
    <row r="5">
      <c r="A5" s="6">
        <v>43191.0</v>
      </c>
      <c r="B5" s="7">
        <v>292.663</v>
      </c>
      <c r="C5" s="8">
        <f t="shared" si="1"/>
        <v>4.675779567</v>
      </c>
      <c r="D5" s="8">
        <f t="shared" si="2"/>
        <v>84.1640322</v>
      </c>
    </row>
    <row r="6">
      <c r="A6" s="6">
        <v>43221.0</v>
      </c>
      <c r="B6" s="7">
        <v>289.407</v>
      </c>
      <c r="C6" s="8">
        <f t="shared" si="1"/>
        <v>4.623759536</v>
      </c>
      <c r="D6" s="8">
        <f t="shared" si="2"/>
        <v>83.22767164</v>
      </c>
    </row>
    <row r="7">
      <c r="A7" s="6">
        <v>43252.0</v>
      </c>
      <c r="B7" s="7">
        <v>288.966</v>
      </c>
      <c r="C7" s="8">
        <f t="shared" si="1"/>
        <v>4.616713825</v>
      </c>
      <c r="D7" s="8">
        <f t="shared" si="2"/>
        <v>83.10084885</v>
      </c>
    </row>
    <row r="8">
      <c r="A8" s="6">
        <v>43282.0</v>
      </c>
      <c r="B8" s="7">
        <v>289.327</v>
      </c>
      <c r="C8" s="8">
        <f t="shared" si="1"/>
        <v>4.622481402</v>
      </c>
      <c r="D8" s="8">
        <f t="shared" si="2"/>
        <v>83.20466524</v>
      </c>
    </row>
    <row r="9">
      <c r="A9" s="6">
        <v>43313.0</v>
      </c>
      <c r="B9" s="7">
        <v>290.343</v>
      </c>
      <c r="C9" s="8">
        <f t="shared" si="1"/>
        <v>4.638713697</v>
      </c>
      <c r="D9" s="8">
        <f t="shared" si="2"/>
        <v>83.49684655</v>
      </c>
    </row>
    <row r="10">
      <c r="A10" s="6">
        <v>43344.0</v>
      </c>
      <c r="B10" s="7">
        <v>295.623</v>
      </c>
      <c r="C10" s="8">
        <f t="shared" si="1"/>
        <v>4.723070504</v>
      </c>
      <c r="D10" s="8">
        <f t="shared" si="2"/>
        <v>85.01526907</v>
      </c>
    </row>
    <row r="11">
      <c r="A11" s="6">
        <v>43374.0</v>
      </c>
      <c r="B11" s="7">
        <v>304.893</v>
      </c>
      <c r="C11" s="8">
        <f t="shared" si="1"/>
        <v>4.871174215</v>
      </c>
      <c r="D11" s="8">
        <f t="shared" si="2"/>
        <v>87.68113588</v>
      </c>
    </row>
    <row r="12">
      <c r="A12" s="6">
        <v>43405.0</v>
      </c>
      <c r="B12" s="7">
        <v>299.139</v>
      </c>
      <c r="C12" s="8">
        <f t="shared" si="1"/>
        <v>4.779244468</v>
      </c>
      <c r="D12" s="8">
        <f t="shared" si="2"/>
        <v>86.02640043</v>
      </c>
    </row>
    <row r="13">
      <c r="A13" s="6">
        <v>43435.0</v>
      </c>
      <c r="B13" s="7">
        <v>281.486</v>
      </c>
      <c r="C13" s="8">
        <f t="shared" si="1"/>
        <v>4.497208349</v>
      </c>
      <c r="D13" s="8">
        <f t="shared" si="2"/>
        <v>80.94975028</v>
      </c>
    </row>
    <row r="14">
      <c r="A14" s="6">
        <v>43466.0</v>
      </c>
      <c r="B14" s="7">
        <v>280.482</v>
      </c>
      <c r="C14" s="8">
        <f t="shared" si="1"/>
        <v>4.481167775</v>
      </c>
      <c r="D14" s="8">
        <f t="shared" si="2"/>
        <v>80.66101994</v>
      </c>
    </row>
    <row r="15">
      <c r="A15" s="6">
        <v>43497.0</v>
      </c>
      <c r="B15" s="7">
        <v>287.643</v>
      </c>
      <c r="C15" s="8">
        <f t="shared" si="1"/>
        <v>4.595576694</v>
      </c>
      <c r="D15" s="8">
        <f t="shared" si="2"/>
        <v>82.72038048</v>
      </c>
    </row>
    <row r="16">
      <c r="A16" s="6">
        <v>43525.0</v>
      </c>
      <c r="B16" s="7">
        <v>289.333</v>
      </c>
      <c r="C16" s="8">
        <f t="shared" si="1"/>
        <v>4.622577262</v>
      </c>
      <c r="D16" s="8">
        <f t="shared" si="2"/>
        <v>83.20639072</v>
      </c>
    </row>
    <row r="17">
      <c r="A17" s="6">
        <v>43556.0</v>
      </c>
      <c r="B17" s="7">
        <v>288.823</v>
      </c>
      <c r="C17" s="8">
        <f t="shared" si="1"/>
        <v>4.614429162</v>
      </c>
      <c r="D17" s="8">
        <f t="shared" si="2"/>
        <v>83.05972491</v>
      </c>
    </row>
    <row r="18">
      <c r="A18" s="6">
        <v>43586.0</v>
      </c>
      <c r="B18" s="7">
        <v>285.711</v>
      </c>
      <c r="C18" s="8">
        <f t="shared" si="1"/>
        <v>4.564709771</v>
      </c>
      <c r="D18" s="8">
        <f t="shared" si="2"/>
        <v>82.16477588</v>
      </c>
    </row>
    <row r="19">
      <c r="A19" s="6">
        <v>43617.0</v>
      </c>
      <c r="B19" s="7">
        <v>274.837</v>
      </c>
      <c r="C19" s="8">
        <f t="shared" si="1"/>
        <v>4.390979484</v>
      </c>
      <c r="D19" s="8">
        <f t="shared" si="2"/>
        <v>79.03763071</v>
      </c>
    </row>
    <row r="20">
      <c r="A20" s="6">
        <v>43647.0</v>
      </c>
      <c r="B20" s="7">
        <v>274.328</v>
      </c>
      <c r="C20" s="8">
        <f t="shared" si="1"/>
        <v>4.38284736</v>
      </c>
      <c r="D20" s="8">
        <f t="shared" si="2"/>
        <v>78.89125248</v>
      </c>
    </row>
    <row r="21">
      <c r="A21" s="6">
        <v>43678.0</v>
      </c>
      <c r="B21" s="7">
        <v>269.636</v>
      </c>
      <c r="C21" s="8">
        <f t="shared" si="1"/>
        <v>4.307884834</v>
      </c>
      <c r="D21" s="8">
        <f t="shared" si="2"/>
        <v>77.54192701</v>
      </c>
    </row>
    <row r="22">
      <c r="A22" s="6">
        <v>43709.0</v>
      </c>
      <c r="B22" s="7">
        <v>272.271</v>
      </c>
      <c r="C22" s="8">
        <f t="shared" si="1"/>
        <v>4.349983354</v>
      </c>
      <c r="D22" s="8">
        <f t="shared" si="2"/>
        <v>78.29970037</v>
      </c>
    </row>
    <row r="23">
      <c r="A23" s="6">
        <v>43739.0</v>
      </c>
      <c r="B23" s="7">
        <v>277.631</v>
      </c>
      <c r="C23" s="8">
        <f t="shared" si="1"/>
        <v>4.435618294</v>
      </c>
      <c r="D23" s="8">
        <f t="shared" si="2"/>
        <v>79.8411293</v>
      </c>
    </row>
    <row r="24">
      <c r="A24" s="6">
        <v>43770.0</v>
      </c>
      <c r="B24" s="7">
        <v>281.017</v>
      </c>
      <c r="C24" s="8">
        <f t="shared" si="1"/>
        <v>4.489715292</v>
      </c>
      <c r="D24" s="8">
        <f t="shared" si="2"/>
        <v>80.81487525</v>
      </c>
    </row>
    <row r="25">
      <c r="A25" s="6">
        <v>43800.0</v>
      </c>
      <c r="B25" s="7">
        <v>287.781</v>
      </c>
      <c r="C25" s="8">
        <f t="shared" si="1"/>
        <v>4.597781474</v>
      </c>
      <c r="D25" s="8">
        <f t="shared" si="2"/>
        <v>82.76006653</v>
      </c>
    </row>
    <row r="26">
      <c r="A26" s="6">
        <v>43831.0</v>
      </c>
      <c r="B26" s="7">
        <v>289.038</v>
      </c>
      <c r="C26" s="8">
        <f t="shared" si="1"/>
        <v>4.617864145</v>
      </c>
      <c r="D26" s="8">
        <f t="shared" si="2"/>
        <v>83.12155462</v>
      </c>
    </row>
    <row r="27">
      <c r="A27" s="6">
        <v>43862.0</v>
      </c>
      <c r="B27" s="7">
        <v>274.06</v>
      </c>
      <c r="C27" s="8">
        <f t="shared" si="1"/>
        <v>4.378565613</v>
      </c>
      <c r="D27" s="8">
        <f t="shared" si="2"/>
        <v>78.81418104</v>
      </c>
    </row>
    <row r="28">
      <c r="A28" s="6">
        <v>43891.0</v>
      </c>
      <c r="B28" s="7">
        <v>248.114</v>
      </c>
      <c r="C28" s="8">
        <f t="shared" si="1"/>
        <v>3.964034987</v>
      </c>
      <c r="D28" s="8">
        <f t="shared" si="2"/>
        <v>71.35262977</v>
      </c>
    </row>
    <row r="29">
      <c r="A29" s="6">
        <v>43922.0</v>
      </c>
      <c r="B29" s="7">
        <v>221.341</v>
      </c>
      <c r="C29" s="8">
        <f t="shared" si="1"/>
        <v>3.536291656</v>
      </c>
      <c r="D29" s="8">
        <f t="shared" si="2"/>
        <v>63.65324982</v>
      </c>
    </row>
    <row r="30">
      <c r="A30" s="6">
        <v>43952.0</v>
      </c>
      <c r="B30" s="7">
        <v>211.401</v>
      </c>
      <c r="C30" s="8">
        <f t="shared" si="1"/>
        <v>3.377483577</v>
      </c>
      <c r="D30" s="8">
        <f t="shared" si="2"/>
        <v>60.79470439</v>
      </c>
    </row>
    <row r="31">
      <c r="A31" s="6">
        <v>43983.0</v>
      </c>
      <c r="B31" s="7">
        <v>220.187</v>
      </c>
      <c r="C31" s="8">
        <f t="shared" si="1"/>
        <v>3.517854582</v>
      </c>
      <c r="D31" s="8">
        <f t="shared" si="2"/>
        <v>63.32138247</v>
      </c>
    </row>
    <row r="32">
      <c r="A32" s="6">
        <v>44013.0</v>
      </c>
      <c r="B32" s="7">
        <v>224.92</v>
      </c>
      <c r="C32" s="8">
        <f t="shared" si="1"/>
        <v>3.593472151</v>
      </c>
      <c r="D32" s="8">
        <f t="shared" si="2"/>
        <v>64.68249872</v>
      </c>
    </row>
    <row r="33">
      <c r="A33" s="6">
        <v>44044.0</v>
      </c>
      <c r="B33" s="7">
        <v>227.453</v>
      </c>
      <c r="C33" s="8">
        <f t="shared" si="1"/>
        <v>3.633941051</v>
      </c>
      <c r="D33" s="8">
        <f t="shared" si="2"/>
        <v>65.41093892</v>
      </c>
    </row>
    <row r="34">
      <c r="A34" s="6">
        <v>44075.0</v>
      </c>
      <c r="B34" s="7">
        <v>224.364</v>
      </c>
      <c r="C34" s="8">
        <f t="shared" si="1"/>
        <v>3.584589124</v>
      </c>
      <c r="D34" s="8">
        <f t="shared" si="2"/>
        <v>64.52260422</v>
      </c>
    </row>
    <row r="35">
      <c r="A35" s="6">
        <v>44105.0</v>
      </c>
      <c r="B35" s="7">
        <v>227.348</v>
      </c>
      <c r="C35" s="8">
        <f t="shared" si="1"/>
        <v>3.632263501</v>
      </c>
      <c r="D35" s="8">
        <f t="shared" si="2"/>
        <v>65.38074301</v>
      </c>
    </row>
    <row r="36">
      <c r="A36" s="6">
        <v>44136.0</v>
      </c>
      <c r="B36" s="7">
        <v>233.806</v>
      </c>
      <c r="C36" s="8">
        <f t="shared" si="1"/>
        <v>3.735440822</v>
      </c>
      <c r="D36" s="8">
        <f t="shared" si="2"/>
        <v>67.2379348</v>
      </c>
    </row>
    <row r="37">
      <c r="A37" s="6">
        <v>44166.0</v>
      </c>
      <c r="B37" s="7">
        <v>249.564</v>
      </c>
      <c r="C37" s="8">
        <f t="shared" si="1"/>
        <v>3.987201155</v>
      </c>
      <c r="D37" s="8">
        <f t="shared" si="2"/>
        <v>71.7696208</v>
      </c>
    </row>
    <row r="38">
      <c r="A38" s="6">
        <v>44197.0</v>
      </c>
      <c r="B38" s="7">
        <v>267.049</v>
      </c>
      <c r="C38" s="8">
        <f t="shared" si="1"/>
        <v>4.266553194</v>
      </c>
      <c r="D38" s="8">
        <f t="shared" si="2"/>
        <v>76.7979575</v>
      </c>
    </row>
    <row r="39">
      <c r="A39" s="6">
        <v>44228.0</v>
      </c>
      <c r="B39" s="7">
        <v>289.571</v>
      </c>
      <c r="C39" s="8">
        <f t="shared" si="1"/>
        <v>4.626379709</v>
      </c>
      <c r="D39" s="8">
        <f t="shared" si="2"/>
        <v>83.27483477</v>
      </c>
    </row>
    <row r="40">
      <c r="A40" s="6">
        <v>44256.0</v>
      </c>
      <c r="B40" s="7">
        <v>293.642</v>
      </c>
      <c r="C40" s="8">
        <f t="shared" si="1"/>
        <v>4.691420724</v>
      </c>
      <c r="D40" s="8">
        <f t="shared" si="2"/>
        <v>84.44557304</v>
      </c>
    </row>
    <row r="41">
      <c r="A41" s="6">
        <v>44287.0</v>
      </c>
      <c r="B41" s="7">
        <v>283.824</v>
      </c>
      <c r="C41" s="8">
        <f t="shared" si="1"/>
        <v>4.534561799</v>
      </c>
      <c r="D41" s="8">
        <f t="shared" si="2"/>
        <v>81.62211238</v>
      </c>
    </row>
    <row r="42">
      <c r="A42" s="6">
        <v>44317.0</v>
      </c>
      <c r="B42" s="7">
        <v>285.256</v>
      </c>
      <c r="C42" s="8">
        <f t="shared" si="1"/>
        <v>4.557440387</v>
      </c>
      <c r="D42" s="8">
        <f t="shared" si="2"/>
        <v>82.03392697</v>
      </c>
    </row>
    <row r="43">
      <c r="A43" s="6">
        <v>44348.0</v>
      </c>
      <c r="B43" s="7">
        <v>291.703</v>
      </c>
      <c r="C43" s="8">
        <f t="shared" si="1"/>
        <v>4.660441965</v>
      </c>
      <c r="D43" s="8">
        <f t="shared" si="2"/>
        <v>83.88795538</v>
      </c>
    </row>
    <row r="44">
      <c r="A44" s="6">
        <v>44378.0</v>
      </c>
      <c r="B44" s="7">
        <v>294.395</v>
      </c>
      <c r="C44" s="8">
        <f t="shared" si="1"/>
        <v>4.703451155</v>
      </c>
      <c r="D44" s="8">
        <f t="shared" si="2"/>
        <v>84.6621208</v>
      </c>
    </row>
    <row r="45">
      <c r="A45" s="6">
        <v>44409.0</v>
      </c>
      <c r="B45" s="7">
        <v>292.603</v>
      </c>
      <c r="C45" s="8">
        <f t="shared" si="1"/>
        <v>4.674820967</v>
      </c>
      <c r="D45" s="8">
        <f t="shared" si="2"/>
        <v>84.1467774</v>
      </c>
    </row>
    <row r="46">
      <c r="A46" s="6">
        <v>44440.0</v>
      </c>
      <c r="B46" s="7">
        <v>305.233</v>
      </c>
      <c r="C46" s="8">
        <f t="shared" si="1"/>
        <v>4.876606282</v>
      </c>
      <c r="D46" s="8">
        <f t="shared" si="2"/>
        <v>87.77891308</v>
      </c>
    </row>
    <row r="47">
      <c r="A47" s="6">
        <v>44470.0</v>
      </c>
      <c r="B47" s="7">
        <v>337.245</v>
      </c>
      <c r="C47" s="8">
        <f t="shared" si="1"/>
        <v>5.388051376</v>
      </c>
      <c r="D47" s="8">
        <f t="shared" si="2"/>
        <v>96.98492477</v>
      </c>
    </row>
    <row r="48">
      <c r="A48" s="6">
        <v>44501.0</v>
      </c>
      <c r="B48" s="7">
        <v>346.826</v>
      </c>
      <c r="C48" s="8">
        <f t="shared" si="1"/>
        <v>5.541123832</v>
      </c>
      <c r="D48" s="8">
        <f t="shared" si="2"/>
        <v>99.74022897</v>
      </c>
    </row>
    <row r="49">
      <c r="A49" s="6">
        <v>44531.0</v>
      </c>
      <c r="B49" s="7">
        <v>344.353</v>
      </c>
      <c r="C49" s="8">
        <f t="shared" si="1"/>
        <v>5.501613532</v>
      </c>
      <c r="D49" s="8">
        <f t="shared" si="2"/>
        <v>99.02904357</v>
      </c>
    </row>
    <row r="50">
      <c r="A50" s="6">
        <v>44562.0</v>
      </c>
      <c r="B50" s="7">
        <v>364.145</v>
      </c>
      <c r="C50" s="8">
        <f t="shared" si="1"/>
        <v>5.817823744</v>
      </c>
      <c r="D50" s="8">
        <f t="shared" si="2"/>
        <v>104.7208274</v>
      </c>
    </row>
    <row r="51">
      <c r="A51" s="6">
        <v>44593.0</v>
      </c>
      <c r="B51" s="7">
        <v>386.315</v>
      </c>
      <c r="C51" s="8">
        <f t="shared" si="1"/>
        <v>6.172026472</v>
      </c>
      <c r="D51" s="8">
        <f t="shared" si="2"/>
        <v>111.0964765</v>
      </c>
    </row>
    <row r="52">
      <c r="A52" s="6">
        <v>44621.0</v>
      </c>
      <c r="B52" s="7">
        <v>445.388</v>
      </c>
      <c r="C52" s="8">
        <f t="shared" si="1"/>
        <v>7.115816176</v>
      </c>
      <c r="D52" s="8">
        <f t="shared" si="2"/>
        <v>128.0846912</v>
      </c>
    </row>
    <row r="53">
      <c r="A53" s="6">
        <v>44652.0</v>
      </c>
      <c r="B53" s="7">
        <v>450.703</v>
      </c>
      <c r="C53" s="8">
        <f t="shared" si="1"/>
        <v>7.200732166</v>
      </c>
      <c r="D53" s="8">
        <f t="shared" si="2"/>
        <v>129.613179</v>
      </c>
    </row>
    <row r="54">
      <c r="A54" s="6">
        <v>44682.0</v>
      </c>
      <c r="B54" s="7">
        <v>501.647</v>
      </c>
      <c r="C54" s="8">
        <f t="shared" si="1"/>
        <v>8.014647537</v>
      </c>
      <c r="D54" s="8">
        <f t="shared" si="2"/>
        <v>144.2636557</v>
      </c>
    </row>
    <row r="55">
      <c r="A55" s="6">
        <v>44713.0</v>
      </c>
      <c r="B55" s="7">
        <v>497.126</v>
      </c>
      <c r="C55" s="8">
        <f t="shared" si="1"/>
        <v>7.942417022</v>
      </c>
      <c r="D55" s="8">
        <f t="shared" si="2"/>
        <v>142.9635064</v>
      </c>
    </row>
    <row r="56">
      <c r="A56" s="6">
        <v>44743.0</v>
      </c>
      <c r="B56" s="7">
        <v>455.18</v>
      </c>
      <c r="C56" s="8">
        <f t="shared" si="1"/>
        <v>7.272259709</v>
      </c>
      <c r="D56" s="8">
        <f t="shared" si="2"/>
        <v>130.9006748</v>
      </c>
    </row>
    <row r="57">
      <c r="A57" s="6">
        <v>44774.0</v>
      </c>
      <c r="B57" s="7">
        <v>435.427</v>
      </c>
      <c r="C57" s="8">
        <f t="shared" si="1"/>
        <v>6.956672587</v>
      </c>
      <c r="D57" s="8">
        <f t="shared" si="2"/>
        <v>125.2201066</v>
      </c>
    </row>
    <row r="58">
      <c r="A58" s="6">
        <v>44805.0</v>
      </c>
      <c r="B58" s="7">
        <v>426.919</v>
      </c>
      <c r="C58" s="8">
        <f t="shared" si="1"/>
        <v>6.820743096</v>
      </c>
      <c r="D58" s="8">
        <f t="shared" si="2"/>
        <v>122.7733757</v>
      </c>
    </row>
    <row r="59">
      <c r="A59" s="6">
        <v>44835.0</v>
      </c>
      <c r="B59" s="7">
        <v>486.195</v>
      </c>
      <c r="C59" s="8">
        <f t="shared" si="1"/>
        <v>7.767776065</v>
      </c>
      <c r="D59" s="8">
        <f t="shared" si="2"/>
        <v>139.8199692</v>
      </c>
    </row>
    <row r="60">
      <c r="A60" s="6">
        <v>44866.0</v>
      </c>
      <c r="B60" s="7">
        <v>491.416</v>
      </c>
      <c r="C60" s="8">
        <f t="shared" si="1"/>
        <v>7.851190248</v>
      </c>
      <c r="D60" s="8">
        <f t="shared" si="2"/>
        <v>141.3214245</v>
      </c>
    </row>
    <row r="61">
      <c r="A61" s="6">
        <v>44896.0</v>
      </c>
      <c r="B61" s="7">
        <v>433.858</v>
      </c>
      <c r="C61" s="8">
        <f t="shared" si="1"/>
        <v>6.931605195</v>
      </c>
      <c r="D61" s="8">
        <f t="shared" si="2"/>
        <v>124.7688935</v>
      </c>
    </row>
    <row r="62">
      <c r="A62" s="6">
        <v>44927.0</v>
      </c>
      <c r="B62" s="7">
        <v>430.693</v>
      </c>
      <c r="C62" s="8">
        <f t="shared" si="1"/>
        <v>6.881039041</v>
      </c>
      <c r="D62" s="8">
        <f t="shared" si="2"/>
        <v>123.8587027</v>
      </c>
    </row>
    <row r="63">
      <c r="A63" s="6">
        <v>44958.0</v>
      </c>
      <c r="B63" s="7">
        <v>408.338</v>
      </c>
      <c r="C63" s="8">
        <f t="shared" si="1"/>
        <v>6.523880629</v>
      </c>
      <c r="D63" s="8">
        <f t="shared" si="2"/>
        <v>117.4298513</v>
      </c>
    </row>
    <row r="64">
      <c r="A64" s="6">
        <v>44986.0</v>
      </c>
      <c r="B64" s="7">
        <v>397.426</v>
      </c>
      <c r="C64" s="8">
        <f t="shared" si="1"/>
        <v>6.349543229</v>
      </c>
      <c r="D64" s="8">
        <f t="shared" si="2"/>
        <v>114.2917781</v>
      </c>
    </row>
    <row r="65">
      <c r="A65" s="6">
        <v>45017.0</v>
      </c>
      <c r="B65" s="7">
        <v>382.076</v>
      </c>
      <c r="C65" s="8">
        <f t="shared" si="1"/>
        <v>6.104301376</v>
      </c>
      <c r="D65" s="8">
        <f t="shared" si="2"/>
        <v>109.8774248</v>
      </c>
    </row>
    <row r="66">
      <c r="A66" s="6">
        <v>45047.0</v>
      </c>
      <c r="B66" s="7">
        <v>358.143</v>
      </c>
      <c r="C66" s="8">
        <f t="shared" si="1"/>
        <v>5.721931783</v>
      </c>
      <c r="D66" s="8">
        <f t="shared" si="2"/>
        <v>102.9947721</v>
      </c>
    </row>
    <row r="67">
      <c r="A67" s="6">
        <v>45078.0</v>
      </c>
      <c r="B67" s="7">
        <v>353.809</v>
      </c>
      <c r="C67" s="8">
        <f t="shared" si="1"/>
        <v>5.652688904</v>
      </c>
      <c r="D67" s="8">
        <f t="shared" si="2"/>
        <v>101.7484003</v>
      </c>
    </row>
    <row r="68">
      <c r="A68" s="6">
        <v>45108.0</v>
      </c>
      <c r="B68" s="7">
        <v>358.648</v>
      </c>
      <c r="C68" s="8">
        <f t="shared" si="1"/>
        <v>5.73</v>
      </c>
      <c r="D68" s="8">
        <f t="shared" si="2"/>
        <v>103.14</v>
      </c>
    </row>
  </sheetData>
  <hyperlinks>
    <hyperlink r:id="rId1" ref="H2"/>
    <hyperlink r:id="rId2" ref="H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34</v>
      </c>
      <c r="B1" s="7" t="s">
        <v>26</v>
      </c>
      <c r="C1" s="2" t="s">
        <v>27</v>
      </c>
    </row>
    <row r="2">
      <c r="A2" s="6">
        <v>43101.0</v>
      </c>
      <c r="B2" s="7">
        <v>150.024</v>
      </c>
      <c r="C2" s="9">
        <f t="shared" ref="C2:C68" si="1">B2/200.893*200</f>
        <v>149.3571205</v>
      </c>
      <c r="D2" s="9"/>
      <c r="E2" s="9"/>
      <c r="F2" s="4" t="s">
        <v>35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43132.0</v>
      </c>
      <c r="B3" s="7">
        <v>155.197</v>
      </c>
      <c r="C3" s="9">
        <f t="shared" si="1"/>
        <v>154.5071257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43160.0</v>
      </c>
      <c r="B4" s="7">
        <v>163.604</v>
      </c>
      <c r="C4" s="9">
        <f t="shared" si="1"/>
        <v>162.8767553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43191.0</v>
      </c>
      <c r="B5" s="7">
        <v>165.05</v>
      </c>
      <c r="C5" s="9">
        <f t="shared" si="1"/>
        <v>164.3163276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43221.0</v>
      </c>
      <c r="B6" s="7">
        <v>173.85</v>
      </c>
      <c r="C6" s="9">
        <f t="shared" si="1"/>
        <v>173.0772103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43252.0</v>
      </c>
      <c r="B7" s="7">
        <v>170.952</v>
      </c>
      <c r="C7" s="9">
        <f t="shared" si="1"/>
        <v>170.1920923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43282.0</v>
      </c>
      <c r="B8" s="7">
        <v>170.378</v>
      </c>
      <c r="C8" s="9">
        <f t="shared" si="1"/>
        <v>169.6206438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43313.0</v>
      </c>
      <c r="B9" s="7">
        <v>168.4</v>
      </c>
      <c r="C9" s="9">
        <f t="shared" si="1"/>
        <v>167.6514363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43344.0</v>
      </c>
      <c r="B10" s="7">
        <v>162.721</v>
      </c>
      <c r="C10" s="9">
        <f t="shared" si="1"/>
        <v>161.9976804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>
        <v>43374.0</v>
      </c>
      <c r="B11" s="7">
        <v>157.125</v>
      </c>
      <c r="C11" s="9">
        <f t="shared" si="1"/>
        <v>156.4265554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>
        <v>43405.0</v>
      </c>
      <c r="B12" s="7">
        <v>147.609</v>
      </c>
      <c r="C12" s="9">
        <f t="shared" si="1"/>
        <v>146.9528555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>
        <v>43435.0</v>
      </c>
      <c r="B13" s="7">
        <v>147.956</v>
      </c>
      <c r="C13" s="9">
        <f t="shared" si="1"/>
        <v>147.298313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>
        <v>43466.0</v>
      </c>
      <c r="B14" s="7">
        <v>153.869</v>
      </c>
      <c r="C14" s="9">
        <f t="shared" si="1"/>
        <v>153.1850288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>
        <v>43497.0</v>
      </c>
      <c r="B15" s="7">
        <v>161.33</v>
      </c>
      <c r="C15" s="9">
        <f t="shared" si="1"/>
        <v>160.6128636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>
        <v>43525.0</v>
      </c>
      <c r="B16" s="7">
        <v>168.321</v>
      </c>
      <c r="C16" s="9">
        <f t="shared" si="1"/>
        <v>167.5727875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>
        <v>43556.0</v>
      </c>
      <c r="B17" s="7">
        <v>171.822</v>
      </c>
      <c r="C17" s="9">
        <f t="shared" si="1"/>
        <v>171.058225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>
        <v>43586.0</v>
      </c>
      <c r="B18" s="7">
        <v>176.575</v>
      </c>
      <c r="C18" s="9">
        <f t="shared" si="1"/>
        <v>175.7900972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>
        <v>43617.0</v>
      </c>
      <c r="B19" s="7">
        <v>177.637</v>
      </c>
      <c r="C19" s="9">
        <f t="shared" si="1"/>
        <v>176.8473765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>
        <v>43647.0</v>
      </c>
      <c r="B20" s="7">
        <v>178.155</v>
      </c>
      <c r="C20" s="9">
        <f t="shared" si="1"/>
        <v>177.3630739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>
        <v>43678.0</v>
      </c>
      <c r="B21" s="7">
        <v>171.827</v>
      </c>
      <c r="C21" s="9">
        <f t="shared" si="1"/>
        <v>171.0632028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>
        <v>43709.0</v>
      </c>
      <c r="B22" s="7">
        <v>170.792</v>
      </c>
      <c r="C22" s="9">
        <f t="shared" si="1"/>
        <v>170.0328035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>
        <v>43739.0</v>
      </c>
      <c r="B23" s="7">
        <v>160.34</v>
      </c>
      <c r="C23" s="9">
        <f t="shared" si="1"/>
        <v>159.6272643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>
        <v>43770.0</v>
      </c>
      <c r="B24" s="7">
        <v>152.399</v>
      </c>
      <c r="C24" s="9">
        <f t="shared" si="1"/>
        <v>151.7215632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>
        <v>43800.0</v>
      </c>
      <c r="B25" s="7">
        <v>147.59</v>
      </c>
      <c r="C25" s="9">
        <f t="shared" si="1"/>
        <v>146.93394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>
        <v>43831.0</v>
      </c>
      <c r="B26" s="7">
        <v>153.531</v>
      </c>
      <c r="C26" s="9">
        <f t="shared" si="1"/>
        <v>152.8485313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>
        <v>43862.0</v>
      </c>
      <c r="B27" s="7">
        <v>162.574</v>
      </c>
      <c r="C27" s="9">
        <f t="shared" si="1"/>
        <v>161.8513338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>
        <v>43891.0</v>
      </c>
      <c r="B28" s="7">
        <v>157.565</v>
      </c>
      <c r="C28" s="9">
        <f t="shared" si="1"/>
        <v>156.8645996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">
        <v>43922.0</v>
      </c>
      <c r="B29" s="7">
        <v>147.847</v>
      </c>
      <c r="C29" s="9">
        <f t="shared" si="1"/>
        <v>147.1897976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>
        <v>43952.0</v>
      </c>
      <c r="B30" s="7">
        <v>149.8</v>
      </c>
      <c r="C30" s="9">
        <f t="shared" si="1"/>
        <v>149.1341162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">
        <v>43983.0</v>
      </c>
      <c r="B31" s="7">
        <v>152.721</v>
      </c>
      <c r="C31" s="9">
        <f t="shared" si="1"/>
        <v>152.0421319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>
        <v>44013.0</v>
      </c>
      <c r="B32" s="7">
        <v>154.349</v>
      </c>
      <c r="C32" s="9">
        <f t="shared" si="1"/>
        <v>153.6628952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">
        <v>44044.0</v>
      </c>
      <c r="B33" s="7">
        <v>152.224</v>
      </c>
      <c r="C33" s="9">
        <f t="shared" si="1"/>
        <v>151.5473411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">
        <v>44075.0</v>
      </c>
      <c r="B34" s="7">
        <v>148.585</v>
      </c>
      <c r="C34" s="9">
        <f t="shared" si="1"/>
        <v>147.924517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">
        <v>44105.0</v>
      </c>
      <c r="B35" s="7">
        <v>138.3</v>
      </c>
      <c r="C35" s="9">
        <f t="shared" si="1"/>
        <v>137.6852354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">
        <v>44136.0</v>
      </c>
      <c r="B36" s="7">
        <v>135.954</v>
      </c>
      <c r="C36" s="9">
        <f t="shared" si="1"/>
        <v>135.3496638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>
        <v>44166.0</v>
      </c>
      <c r="B37" s="7">
        <v>133.538</v>
      </c>
      <c r="C37" s="9">
        <f t="shared" si="1"/>
        <v>132.9444032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">
        <v>44197.0</v>
      </c>
      <c r="B38" s="7">
        <v>136.034</v>
      </c>
      <c r="C38" s="9">
        <f t="shared" si="1"/>
        <v>135.4293081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">
        <v>44228.0</v>
      </c>
      <c r="B39" s="7">
        <v>138.283</v>
      </c>
      <c r="C39" s="9">
        <f t="shared" si="1"/>
        <v>137.668311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">
        <v>44256.0</v>
      </c>
      <c r="B40" s="7">
        <v>147.47</v>
      </c>
      <c r="C40" s="9">
        <f t="shared" si="1"/>
        <v>146.8144734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6">
        <v>44287.0</v>
      </c>
      <c r="B41" s="7">
        <v>158.737</v>
      </c>
      <c r="C41" s="9">
        <f t="shared" si="1"/>
        <v>158.0313898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6">
        <v>44317.0</v>
      </c>
      <c r="B42" s="7">
        <v>163.276</v>
      </c>
      <c r="C42" s="9">
        <f t="shared" si="1"/>
        <v>162.5502133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">
        <v>44348.0</v>
      </c>
      <c r="B43" s="7">
        <v>175.746</v>
      </c>
      <c r="C43" s="9">
        <f t="shared" si="1"/>
        <v>174.9647822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">
        <v>44378.0</v>
      </c>
      <c r="B44" s="7">
        <v>187.487</v>
      </c>
      <c r="C44" s="9">
        <f t="shared" si="1"/>
        <v>186.6535917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">
        <v>44409.0</v>
      </c>
      <c r="B45" s="7">
        <v>178.758</v>
      </c>
      <c r="C45" s="9">
        <f t="shared" si="1"/>
        <v>177.9633934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6">
        <v>44440.0</v>
      </c>
      <c r="B46" s="7">
        <v>174.644</v>
      </c>
      <c r="C46" s="9">
        <f t="shared" si="1"/>
        <v>173.8676808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6">
        <v>44470.0</v>
      </c>
      <c r="B47" s="7">
        <v>169.076</v>
      </c>
      <c r="C47" s="9">
        <f t="shared" si="1"/>
        <v>168.3244314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">
        <v>44501.0</v>
      </c>
      <c r="B48" s="7">
        <v>166.08</v>
      </c>
      <c r="C48" s="9">
        <f t="shared" si="1"/>
        <v>165.3417491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>
        <v>44531.0</v>
      </c>
      <c r="B49" s="7">
        <v>165.472</v>
      </c>
      <c r="C49" s="9">
        <f t="shared" si="1"/>
        <v>164.7364517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">
        <v>44562.0</v>
      </c>
      <c r="B50" s="7">
        <v>163.968</v>
      </c>
      <c r="C50" s="9">
        <f t="shared" si="1"/>
        <v>163.2391373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">
        <v>44593.0</v>
      </c>
      <c r="B51" s="7">
        <v>172.949</v>
      </c>
      <c r="C51" s="9">
        <f t="shared" si="1"/>
        <v>172.1802153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">
        <v>44621.0</v>
      </c>
      <c r="B52" s="7">
        <v>184.463</v>
      </c>
      <c r="C52" s="9">
        <f t="shared" si="1"/>
        <v>183.6430339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">
        <v>44652.0</v>
      </c>
      <c r="B53" s="7">
        <v>189.951</v>
      </c>
      <c r="C53" s="9">
        <f t="shared" si="1"/>
        <v>189.1066389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">
        <v>44682.0</v>
      </c>
      <c r="B54" s="7">
        <v>194.733</v>
      </c>
      <c r="C54" s="9">
        <f t="shared" si="1"/>
        <v>193.8673821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">
        <v>44713.0</v>
      </c>
      <c r="B55" s="7">
        <v>193.324</v>
      </c>
      <c r="C55" s="9">
        <f t="shared" si="1"/>
        <v>192.4646454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">
        <v>44743.0</v>
      </c>
      <c r="B56" s="7">
        <v>189.446</v>
      </c>
      <c r="C56" s="9">
        <f t="shared" si="1"/>
        <v>188.6038837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6">
        <v>44774.0</v>
      </c>
      <c r="B57" s="7">
        <v>185.97</v>
      </c>
      <c r="C57" s="9">
        <f t="shared" si="1"/>
        <v>185.143335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">
        <v>44805.0</v>
      </c>
      <c r="B58" s="7">
        <v>179.733</v>
      </c>
      <c r="C58" s="9">
        <f t="shared" si="1"/>
        <v>178.9340594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6">
        <v>44835.0</v>
      </c>
      <c r="B59" s="7">
        <v>178.981</v>
      </c>
      <c r="C59" s="9">
        <f t="shared" si="1"/>
        <v>178.1854022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">
        <v>44866.0</v>
      </c>
      <c r="B60" s="7">
        <v>171.458</v>
      </c>
      <c r="C60" s="9">
        <f t="shared" si="1"/>
        <v>170.6958431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6">
        <v>44896.0</v>
      </c>
      <c r="B61" s="7">
        <v>170.729</v>
      </c>
      <c r="C61" s="9">
        <f t="shared" si="1"/>
        <v>169.9700836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6">
        <v>44927.0</v>
      </c>
      <c r="B62" s="7">
        <v>176.578</v>
      </c>
      <c r="C62" s="9">
        <f t="shared" si="1"/>
        <v>175.7930839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6">
        <v>44958.0</v>
      </c>
      <c r="B63" s="7">
        <v>184.583</v>
      </c>
      <c r="C63" s="9">
        <f t="shared" si="1"/>
        <v>183.7625004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6">
        <v>44986.0</v>
      </c>
      <c r="B64" s="7">
        <v>197.855</v>
      </c>
      <c r="C64" s="9">
        <f t="shared" si="1"/>
        <v>196.9755044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6">
        <v>45017.0</v>
      </c>
      <c r="B65" s="7">
        <v>196.239</v>
      </c>
      <c r="C65" s="9">
        <f t="shared" si="1"/>
        <v>195.3666877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">
        <v>45047.0</v>
      </c>
      <c r="B66" s="7">
        <v>201.364</v>
      </c>
      <c r="C66" s="9">
        <f t="shared" si="1"/>
        <v>200.4689063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6">
        <v>45078.0</v>
      </c>
      <c r="B67" s="7">
        <v>202.106</v>
      </c>
      <c r="C67" s="9">
        <f t="shared" si="1"/>
        <v>201.207608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">
        <v>45108.0</v>
      </c>
      <c r="B68" s="7">
        <v>200.893</v>
      </c>
      <c r="C68" s="9">
        <f t="shared" si="1"/>
        <v>200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hyperlinks>
    <hyperlink r:id="rId1" ref="F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25</v>
      </c>
      <c r="B1" s="7" t="s">
        <v>26</v>
      </c>
      <c r="C1" s="2" t="s">
        <v>27</v>
      </c>
    </row>
    <row r="2">
      <c r="A2" s="6">
        <v>43101.0</v>
      </c>
      <c r="B2" s="7">
        <v>266.194</v>
      </c>
      <c r="C2" s="8">
        <f t="shared" ref="C2:C68" si="1">B2/241.12*340</f>
        <v>375.356503</v>
      </c>
      <c r="J2" s="4" t="s">
        <v>36</v>
      </c>
    </row>
    <row r="3">
      <c r="A3" s="6">
        <v>43132.0</v>
      </c>
      <c r="B3" s="7">
        <v>266.402</v>
      </c>
      <c r="C3" s="8">
        <f t="shared" si="1"/>
        <v>375.6498009</v>
      </c>
    </row>
    <row r="4">
      <c r="A4" s="6">
        <v>43160.0</v>
      </c>
      <c r="B4" s="7">
        <v>268.183</v>
      </c>
      <c r="C4" s="8">
        <f t="shared" si="1"/>
        <v>378.1611646</v>
      </c>
    </row>
    <row r="5">
      <c r="A5" s="6">
        <v>43191.0</v>
      </c>
      <c r="B5" s="7">
        <v>266.465</v>
      </c>
      <c r="C5" s="8">
        <f t="shared" si="1"/>
        <v>375.7386364</v>
      </c>
    </row>
    <row r="6">
      <c r="A6" s="6">
        <v>43221.0</v>
      </c>
      <c r="B6" s="7">
        <v>264.022</v>
      </c>
      <c r="C6" s="8">
        <f t="shared" si="1"/>
        <v>372.2937956</v>
      </c>
    </row>
    <row r="7">
      <c r="A7" s="6">
        <v>43252.0</v>
      </c>
      <c r="B7" s="7">
        <v>263.344</v>
      </c>
      <c r="C7" s="8">
        <f t="shared" si="1"/>
        <v>371.3377571</v>
      </c>
    </row>
    <row r="8">
      <c r="A8" s="6">
        <v>43282.0</v>
      </c>
      <c r="B8" s="7">
        <v>263.786</v>
      </c>
      <c r="C8" s="8">
        <f t="shared" si="1"/>
        <v>371.9610153</v>
      </c>
    </row>
    <row r="9">
      <c r="A9" s="6">
        <v>43313.0</v>
      </c>
      <c r="B9" s="7">
        <v>265.241</v>
      </c>
      <c r="C9" s="8">
        <f t="shared" si="1"/>
        <v>374.0126908</v>
      </c>
    </row>
    <row r="10">
      <c r="A10" s="6">
        <v>43344.0</v>
      </c>
      <c r="B10" s="7">
        <v>266.203</v>
      </c>
      <c r="C10" s="8">
        <f t="shared" si="1"/>
        <v>375.3691938</v>
      </c>
    </row>
    <row r="11">
      <c r="A11" s="6">
        <v>43374.0</v>
      </c>
      <c r="B11" s="7">
        <v>263.608</v>
      </c>
      <c r="C11" s="8">
        <f t="shared" si="1"/>
        <v>371.7100199</v>
      </c>
    </row>
    <row r="12">
      <c r="A12" s="6">
        <v>43405.0</v>
      </c>
      <c r="B12" s="7">
        <v>261.615</v>
      </c>
      <c r="C12" s="8">
        <f t="shared" si="1"/>
        <v>368.899718</v>
      </c>
    </row>
    <row r="13">
      <c r="A13" s="6">
        <v>43435.0</v>
      </c>
      <c r="B13" s="7">
        <v>259.347</v>
      </c>
      <c r="C13" s="8">
        <f t="shared" si="1"/>
        <v>365.7016423</v>
      </c>
    </row>
    <row r="14">
      <c r="A14" s="6">
        <v>43466.0</v>
      </c>
      <c r="B14" s="7">
        <v>258.962</v>
      </c>
      <c r="C14" s="8">
        <f t="shared" si="1"/>
        <v>365.1587591</v>
      </c>
    </row>
    <row r="15">
      <c r="A15" s="6">
        <v>43497.0</v>
      </c>
      <c r="B15" s="7">
        <v>260.822</v>
      </c>
      <c r="C15" s="8">
        <f t="shared" si="1"/>
        <v>367.7815196</v>
      </c>
    </row>
    <row r="16">
      <c r="A16" s="6">
        <v>43525.0</v>
      </c>
      <c r="B16" s="7">
        <v>263.36</v>
      </c>
      <c r="C16" s="8">
        <f t="shared" si="1"/>
        <v>371.3603185</v>
      </c>
    </row>
    <row r="17">
      <c r="A17" s="6">
        <v>43556.0</v>
      </c>
      <c r="B17" s="7">
        <v>264.063</v>
      </c>
      <c r="C17" s="8">
        <f t="shared" si="1"/>
        <v>372.3516092</v>
      </c>
    </row>
    <row r="18">
      <c r="A18" s="6">
        <v>43586.0</v>
      </c>
      <c r="B18" s="7">
        <v>268.851</v>
      </c>
      <c r="C18" s="8">
        <f t="shared" si="1"/>
        <v>379.1031022</v>
      </c>
    </row>
    <row r="19">
      <c r="A19" s="6">
        <v>43617.0</v>
      </c>
      <c r="B19" s="7">
        <v>268.142</v>
      </c>
      <c r="C19" s="8">
        <f t="shared" si="1"/>
        <v>378.103351</v>
      </c>
    </row>
    <row r="20">
      <c r="A20" s="6">
        <v>43647.0</v>
      </c>
      <c r="B20" s="7">
        <v>265.083</v>
      </c>
      <c r="C20" s="8">
        <f t="shared" si="1"/>
        <v>373.7898971</v>
      </c>
    </row>
    <row r="21">
      <c r="A21" s="6">
        <v>43678.0</v>
      </c>
      <c r="B21" s="7">
        <v>267.484</v>
      </c>
      <c r="C21" s="8">
        <f t="shared" si="1"/>
        <v>377.1755143</v>
      </c>
    </row>
    <row r="22">
      <c r="A22" s="6">
        <v>43709.0</v>
      </c>
      <c r="B22" s="7">
        <v>270.922</v>
      </c>
      <c r="C22" s="8">
        <f t="shared" si="1"/>
        <v>382.0233908</v>
      </c>
    </row>
    <row r="23">
      <c r="A23" s="6">
        <v>43739.0</v>
      </c>
      <c r="B23" s="7">
        <v>265.541</v>
      </c>
      <c r="C23" s="8">
        <f t="shared" si="1"/>
        <v>374.4357167</v>
      </c>
    </row>
    <row r="24">
      <c r="A24" s="6">
        <v>43770.0</v>
      </c>
      <c r="B24" s="7">
        <v>264.529</v>
      </c>
      <c r="C24" s="8">
        <f t="shared" si="1"/>
        <v>373.0087094</v>
      </c>
    </row>
    <row r="25">
      <c r="A25" s="6">
        <v>43800.0</v>
      </c>
      <c r="B25" s="7">
        <v>262.021</v>
      </c>
      <c r="C25" s="8">
        <f t="shared" si="1"/>
        <v>369.472213</v>
      </c>
    </row>
    <row r="26">
      <c r="A26" s="6">
        <v>43831.0</v>
      </c>
      <c r="B26" s="7">
        <v>265.185</v>
      </c>
      <c r="C26" s="8">
        <f t="shared" si="1"/>
        <v>373.9337259</v>
      </c>
    </row>
    <row r="27">
      <c r="A27" s="6">
        <v>43862.0</v>
      </c>
      <c r="B27" s="7">
        <v>268.47</v>
      </c>
      <c r="C27" s="8">
        <f t="shared" si="1"/>
        <v>378.5658593</v>
      </c>
    </row>
    <row r="28">
      <c r="A28" s="6">
        <v>43891.0</v>
      </c>
      <c r="B28" s="7">
        <v>238.96</v>
      </c>
      <c r="C28" s="8">
        <f t="shared" si="1"/>
        <v>336.9542137</v>
      </c>
    </row>
    <row r="29">
      <c r="A29" s="6">
        <v>43922.0</v>
      </c>
      <c r="B29" s="7">
        <v>201.625</v>
      </c>
      <c r="C29" s="8">
        <f t="shared" si="1"/>
        <v>284.308643</v>
      </c>
    </row>
    <row r="30">
      <c r="A30" s="6">
        <v>43952.0</v>
      </c>
      <c r="B30" s="7">
        <v>193.031</v>
      </c>
      <c r="C30" s="8">
        <f t="shared" si="1"/>
        <v>272.1903616</v>
      </c>
    </row>
    <row r="31">
      <c r="A31" s="6">
        <v>43983.0</v>
      </c>
      <c r="B31" s="7">
        <v>195.333</v>
      </c>
      <c r="C31" s="8">
        <f t="shared" si="1"/>
        <v>275.4363802</v>
      </c>
    </row>
    <row r="32">
      <c r="A32" s="6">
        <v>44013.0</v>
      </c>
      <c r="B32" s="7">
        <v>199.604</v>
      </c>
      <c r="C32" s="8">
        <f t="shared" si="1"/>
        <v>281.4588587</v>
      </c>
    </row>
    <row r="33">
      <c r="A33" s="6">
        <v>44044.0</v>
      </c>
      <c r="B33" s="7">
        <v>204.378</v>
      </c>
      <c r="C33" s="8">
        <f t="shared" si="1"/>
        <v>288.1906105</v>
      </c>
    </row>
    <row r="34">
      <c r="A34" s="6">
        <v>44075.0</v>
      </c>
      <c r="B34" s="7">
        <v>203.602</v>
      </c>
      <c r="C34" s="8">
        <f t="shared" si="1"/>
        <v>287.0963835</v>
      </c>
    </row>
    <row r="35">
      <c r="A35" s="6">
        <v>44105.0</v>
      </c>
      <c r="B35" s="7">
        <v>211.553</v>
      </c>
      <c r="C35" s="8">
        <f t="shared" si="1"/>
        <v>298.3079794</v>
      </c>
    </row>
    <row r="36">
      <c r="A36" s="6">
        <v>44136.0</v>
      </c>
      <c r="B36" s="7">
        <v>218.26</v>
      </c>
      <c r="C36" s="8">
        <f t="shared" si="1"/>
        <v>307.765428</v>
      </c>
    </row>
    <row r="37">
      <c r="A37" s="6">
        <v>44166.0</v>
      </c>
      <c r="B37" s="7">
        <v>212.714</v>
      </c>
      <c r="C37" s="8">
        <f t="shared" si="1"/>
        <v>299.9450896</v>
      </c>
    </row>
    <row r="38">
      <c r="A38" s="6">
        <v>44197.0</v>
      </c>
      <c r="B38" s="7">
        <v>208.031</v>
      </c>
      <c r="C38" s="8">
        <f t="shared" si="1"/>
        <v>293.3416556</v>
      </c>
    </row>
    <row r="39">
      <c r="A39" s="6">
        <v>44228.0</v>
      </c>
      <c r="B39" s="7">
        <v>201.948</v>
      </c>
      <c r="C39" s="8">
        <f t="shared" si="1"/>
        <v>284.7641009</v>
      </c>
    </row>
    <row r="40">
      <c r="A40" s="6">
        <v>44256.0</v>
      </c>
      <c r="B40" s="7">
        <v>205.916</v>
      </c>
      <c r="C40" s="8">
        <f t="shared" si="1"/>
        <v>290.3593232</v>
      </c>
    </row>
    <row r="41">
      <c r="A41" s="6">
        <v>44287.0</v>
      </c>
      <c r="B41" s="7">
        <v>222.337</v>
      </c>
      <c r="C41" s="8">
        <f t="shared" si="1"/>
        <v>313.5143497</v>
      </c>
    </row>
    <row r="42">
      <c r="A42" s="6">
        <v>44317.0</v>
      </c>
      <c r="B42" s="7">
        <v>239.733</v>
      </c>
      <c r="C42" s="8">
        <f t="shared" si="1"/>
        <v>338.0442104</v>
      </c>
    </row>
    <row r="43">
      <c r="A43" s="6">
        <v>44348.0</v>
      </c>
      <c r="B43" s="7">
        <v>242.079</v>
      </c>
      <c r="C43" s="8">
        <f t="shared" si="1"/>
        <v>341.3522727</v>
      </c>
    </row>
    <row r="44">
      <c r="A44" s="6">
        <v>44378.0</v>
      </c>
      <c r="B44" s="7">
        <v>233.958</v>
      </c>
      <c r="C44" s="8">
        <f t="shared" si="1"/>
        <v>329.9009622</v>
      </c>
    </row>
    <row r="45">
      <c r="A45" s="6">
        <v>44409.0</v>
      </c>
      <c r="B45" s="7">
        <v>218.137</v>
      </c>
      <c r="C45" s="8">
        <f t="shared" si="1"/>
        <v>307.5919874</v>
      </c>
    </row>
    <row r="46">
      <c r="A46" s="6">
        <v>44440.0</v>
      </c>
      <c r="B46" s="7">
        <v>205.356</v>
      </c>
      <c r="C46" s="8">
        <f t="shared" si="1"/>
        <v>289.5696749</v>
      </c>
    </row>
    <row r="47">
      <c r="A47" s="6">
        <v>44470.0</v>
      </c>
      <c r="B47" s="7">
        <v>202.445</v>
      </c>
      <c r="C47" s="8">
        <f t="shared" si="1"/>
        <v>285.4649137</v>
      </c>
    </row>
    <row r="48">
      <c r="A48" s="6">
        <v>44501.0</v>
      </c>
      <c r="B48" s="7">
        <v>209.577</v>
      </c>
      <c r="C48" s="8">
        <f t="shared" si="1"/>
        <v>295.521649</v>
      </c>
    </row>
    <row r="49">
      <c r="A49" s="6">
        <v>44531.0</v>
      </c>
      <c r="B49" s="7">
        <v>216.023</v>
      </c>
      <c r="C49" s="8">
        <f t="shared" si="1"/>
        <v>304.611065</v>
      </c>
    </row>
    <row r="50">
      <c r="A50" s="6">
        <v>44562.0</v>
      </c>
      <c r="B50" s="7">
        <v>217.422</v>
      </c>
      <c r="C50" s="8">
        <f t="shared" si="1"/>
        <v>306.5837757</v>
      </c>
    </row>
    <row r="51">
      <c r="A51" s="6">
        <v>44593.0</v>
      </c>
      <c r="B51" s="7">
        <v>229.482</v>
      </c>
      <c r="C51" s="8">
        <f t="shared" si="1"/>
        <v>323.5894161</v>
      </c>
    </row>
    <row r="52">
      <c r="A52" s="6">
        <v>44621.0</v>
      </c>
      <c r="B52" s="7">
        <v>256.501</v>
      </c>
      <c r="C52" s="8">
        <f t="shared" si="1"/>
        <v>361.6885368</v>
      </c>
    </row>
    <row r="53">
      <c r="A53" s="6">
        <v>44652.0</v>
      </c>
      <c r="B53" s="7">
        <v>296.778</v>
      </c>
      <c r="C53" s="8">
        <f t="shared" si="1"/>
        <v>418.4825813</v>
      </c>
    </row>
    <row r="54">
      <c r="A54" s="6">
        <v>44682.0</v>
      </c>
      <c r="B54" s="7">
        <v>329.849</v>
      </c>
      <c r="C54" s="8">
        <f t="shared" si="1"/>
        <v>465.1155441</v>
      </c>
    </row>
    <row r="55">
      <c r="A55" s="6">
        <v>44713.0</v>
      </c>
      <c r="B55" s="7">
        <v>323.314</v>
      </c>
      <c r="C55" s="8">
        <f t="shared" si="1"/>
        <v>455.9006304</v>
      </c>
    </row>
    <row r="56">
      <c r="A56" s="6">
        <v>44743.0</v>
      </c>
      <c r="B56" s="7">
        <v>296.188</v>
      </c>
      <c r="C56" s="8">
        <f t="shared" si="1"/>
        <v>417.6506304</v>
      </c>
    </row>
    <row r="57">
      <c r="A57" s="6">
        <v>44774.0</v>
      </c>
      <c r="B57" s="7">
        <v>291.659</v>
      </c>
      <c r="C57" s="8">
        <f t="shared" si="1"/>
        <v>411.2643497</v>
      </c>
    </row>
    <row r="58">
      <c r="A58" s="6">
        <v>44805.0</v>
      </c>
      <c r="B58" s="7">
        <v>292.929</v>
      </c>
      <c r="C58" s="8">
        <f t="shared" si="1"/>
        <v>413.0551593</v>
      </c>
    </row>
    <row r="59">
      <c r="A59" s="6">
        <v>44835.0</v>
      </c>
      <c r="B59" s="7">
        <v>289.536</v>
      </c>
      <c r="C59" s="8">
        <f t="shared" si="1"/>
        <v>408.2707366</v>
      </c>
    </row>
    <row r="60">
      <c r="A60" s="6">
        <v>44866.0</v>
      </c>
      <c r="B60" s="7">
        <v>284.82</v>
      </c>
      <c r="C60" s="8">
        <f t="shared" si="1"/>
        <v>401.6207697</v>
      </c>
    </row>
    <row r="61">
      <c r="A61" s="6">
        <v>44896.0</v>
      </c>
      <c r="B61" s="7">
        <v>278.98</v>
      </c>
      <c r="C61" s="8">
        <f t="shared" si="1"/>
        <v>393.385866</v>
      </c>
    </row>
    <row r="62">
      <c r="A62" s="6">
        <v>44927.0</v>
      </c>
      <c r="B62" s="7">
        <v>272.991</v>
      </c>
      <c r="C62" s="8">
        <f t="shared" si="1"/>
        <v>384.9408593</v>
      </c>
    </row>
    <row r="63">
      <c r="A63" s="6">
        <v>44958.0</v>
      </c>
      <c r="B63" s="7">
        <v>290.396</v>
      </c>
      <c r="C63" s="8">
        <f t="shared" si="1"/>
        <v>409.4834107</v>
      </c>
    </row>
    <row r="64">
      <c r="A64" s="6">
        <v>44986.0</v>
      </c>
      <c r="B64" s="7">
        <v>301.893</v>
      </c>
      <c r="C64" s="8">
        <f t="shared" si="1"/>
        <v>425.6951725</v>
      </c>
    </row>
    <row r="65">
      <c r="A65" s="6">
        <v>45017.0</v>
      </c>
      <c r="B65" s="7">
        <v>294.188</v>
      </c>
      <c r="C65" s="8">
        <f t="shared" si="1"/>
        <v>414.8304579</v>
      </c>
    </row>
    <row r="66">
      <c r="A66" s="6">
        <v>45047.0</v>
      </c>
      <c r="B66" s="7">
        <v>285.502</v>
      </c>
      <c r="C66" s="8">
        <f t="shared" si="1"/>
        <v>402.5824486</v>
      </c>
    </row>
    <row r="67">
      <c r="A67" s="6">
        <v>45078.0</v>
      </c>
      <c r="B67" s="7">
        <v>262.357</v>
      </c>
      <c r="C67" s="8">
        <f t="shared" si="1"/>
        <v>369.946002</v>
      </c>
    </row>
    <row r="68">
      <c r="A68" s="6">
        <v>45108.0</v>
      </c>
      <c r="B68" s="7">
        <v>241.12</v>
      </c>
      <c r="C68" s="8">
        <f t="shared" si="1"/>
        <v>340</v>
      </c>
    </row>
  </sheetData>
  <hyperlinks>
    <hyperlink r:id="rId1" ref="J2"/>
  </hyperlinks>
  <drawing r:id="rId2"/>
</worksheet>
</file>