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04" yWindow="564" windowWidth="30396" windowHeight="13164"/>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24519"/>
</workbook>
</file>

<file path=xl/calcChain.xml><?xml version="1.0" encoding="utf-8"?>
<calcChain xmlns="http://schemas.openxmlformats.org/spreadsheetml/2006/main">
  <c r="E23" i="5"/>
  <c r="E22"/>
  <c r="E21"/>
  <c r="E20"/>
  <c r="E15"/>
  <c r="E14"/>
  <c r="E13"/>
  <c r="E12"/>
  <c r="E7"/>
  <c r="E6"/>
  <c r="E5"/>
  <c r="E4"/>
  <c r="E3"/>
  <c r="A41" i="4"/>
  <c r="D41" s="1"/>
  <c r="A40"/>
  <c r="D40" s="1"/>
  <c r="A39"/>
  <c r="D39" s="1"/>
  <c r="A38"/>
  <c r="D38" s="1"/>
  <c r="A37"/>
  <c r="D37" s="1"/>
  <c r="A36"/>
  <c r="D36" s="1"/>
  <c r="A35"/>
  <c r="D35" s="1"/>
  <c r="A34"/>
  <c r="D34" s="1"/>
  <c r="A33"/>
  <c r="D33" s="1"/>
  <c r="A32"/>
  <c r="D32" s="1"/>
  <c r="A31"/>
  <c r="D31" s="1"/>
  <c r="A30"/>
  <c r="D30" s="1"/>
  <c r="A29"/>
  <c r="D29" s="1"/>
  <c r="A28"/>
  <c r="D28" s="1"/>
  <c r="A23"/>
  <c r="D23" s="1"/>
  <c r="A22"/>
  <c r="D22" s="1"/>
  <c r="A21"/>
  <c r="D21" s="1"/>
  <c r="A20"/>
  <c r="D20" s="1"/>
  <c r="A19"/>
  <c r="D19" s="1"/>
  <c r="A18"/>
  <c r="D18" s="1"/>
  <c r="A17"/>
  <c r="D17" s="1"/>
  <c r="A16"/>
  <c r="D16" s="1"/>
  <c r="A15"/>
  <c r="D15" s="1"/>
  <c r="A14"/>
  <c r="D14" s="1"/>
  <c r="A13"/>
  <c r="D13" s="1"/>
  <c r="A12"/>
  <c r="D12" s="1"/>
  <c r="A11"/>
  <c r="D11" s="1"/>
  <c r="A10"/>
  <c r="D10" s="1"/>
  <c r="A9"/>
  <c r="D9" s="1"/>
  <c r="A8"/>
  <c r="D8" s="1"/>
  <c r="A7"/>
  <c r="D7" s="1"/>
  <c r="A6"/>
  <c r="D6" s="1"/>
  <c r="A5"/>
  <c r="D5" s="1"/>
  <c r="A4"/>
  <c r="D4" s="1"/>
  <c r="A59" i="3"/>
  <c r="D59" s="1"/>
  <c r="A58"/>
  <c r="D58" s="1"/>
  <c r="A57"/>
  <c r="D57" s="1"/>
  <c r="A56"/>
  <c r="D56" s="1"/>
  <c r="A55"/>
  <c r="D55" s="1"/>
  <c r="A54"/>
  <c r="D54" s="1"/>
  <c r="A53"/>
  <c r="D53" s="1"/>
  <c r="A52"/>
  <c r="D52" s="1"/>
  <c r="A51"/>
  <c r="D51" s="1"/>
  <c r="A46"/>
  <c r="D46" s="1"/>
  <c r="A45"/>
  <c r="D45" s="1"/>
  <c r="A44"/>
  <c r="D44" s="1"/>
  <c r="A39"/>
  <c r="D39" s="1"/>
  <c r="A38"/>
  <c r="D38" s="1"/>
  <c r="A37"/>
  <c r="D37" s="1"/>
  <c r="A36"/>
  <c r="D36" s="1"/>
  <c r="A35"/>
  <c r="D35" s="1"/>
  <c r="A34"/>
  <c r="D34" s="1"/>
  <c r="A33"/>
  <c r="D33" s="1"/>
  <c r="A28"/>
  <c r="D28" s="1"/>
  <c r="A27"/>
  <c r="D27" s="1"/>
  <c r="A26"/>
  <c r="D26" s="1"/>
  <c r="A25"/>
  <c r="D25" s="1"/>
  <c r="A24"/>
  <c r="D24" s="1"/>
  <c r="A23"/>
  <c r="D23" s="1"/>
  <c r="A22"/>
  <c r="D22" s="1"/>
  <c r="A21"/>
  <c r="D21" s="1"/>
  <c r="A20"/>
  <c r="D20" s="1"/>
  <c r="A19"/>
  <c r="D19" s="1"/>
  <c r="A18"/>
  <c r="D18" s="1"/>
  <c r="A13"/>
  <c r="D13" s="1"/>
  <c r="A12"/>
  <c r="D12" s="1"/>
  <c r="A11"/>
  <c r="D11" s="1"/>
  <c r="A10"/>
  <c r="D10" s="1"/>
  <c r="A9"/>
  <c r="D9" s="1"/>
  <c r="A8"/>
  <c r="D8" s="1"/>
  <c r="A7"/>
  <c r="D7" s="1"/>
  <c r="A6"/>
  <c r="D6" s="1"/>
  <c r="A5"/>
  <c r="D5" s="1"/>
</calcChain>
</file>

<file path=xl/sharedStrings.xml><?xml version="1.0" encoding="utf-8"?>
<sst xmlns="http://schemas.openxmlformats.org/spreadsheetml/2006/main" count="607" uniqueCount="294">
  <si>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</si>
  <si>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</si>
  <si>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</si>
  <si>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</si>
  <si>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</si>
  <si>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</si>
  <si>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</si>
  <si>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</si>
  <si>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</si>
  <si>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</si>
  <si>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</si>
  <si>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</si>
  <si>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</si>
  <si>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</si>
  <si>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</si>
  <si>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</si>
  <si>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</si>
  <si>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</si>
  <si>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</si>
  <si>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</si>
  <si>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</si>
  <si>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</si>
  <si>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</si>
  <si>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</si>
  <si>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</si>
  <si>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</si>
  <si>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</si>
  <si>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</si>
  <si>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</si>
  <si>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</si>
  <si>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</si>
  <si>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</si>
  <si>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</si>
  <si>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</si>
  <si>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</si>
  <si>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</si>
  <si>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</si>
  <si>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</si>
  <si>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</si>
  <si>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</si>
  <si>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</si>
  <si>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</si>
  <si>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</si>
  <si>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</si>
  <si>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</si>
  <si>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</si>
  <si>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</si>
  <si>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</si>
  <si>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</si>
  <si>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</si>
  <si>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</si>
  <si>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</si>
  <si>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</si>
  <si>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</si>
  <si>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</si>
  <si>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</si>
  <si>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</si>
  <si>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</si>
  <si>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</si>
  <si>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</si>
  <si>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</si>
  <si>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</si>
  <si>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</si>
  <si>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</si>
  <si>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</si>
  <si>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</si>
  <si>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</si>
  <si>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</si>
  <si>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</si>
  <si>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</si>
  <si>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</si>
  <si>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</si>
  <si>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</si>
  <si>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</si>
  <si>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</si>
  <si>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</si>
  <si>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</si>
  <si>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</si>
  <si>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</si>
  <si>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</si>
  <si>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</si>
  <si>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</si>
  <si>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</si>
  <si>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</si>
  <si>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</si>
  <si>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</si>
  <si>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</si>
  <si>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</si>
  <si>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</si>
  <si>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</si>
  <si>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</si>
  <si>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</si>
  <si>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</si>
  <si>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</si>
  <si>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</si>
  <si>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</si>
  <si>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</si>
  <si>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</si>
  <si>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</si>
  <si>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</si>
  <si>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</si>
  <si>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</si>
  <si>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</si>
  <si>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</si>
  <si>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</si>
  <si>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</si>
  <si>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</si>
  <si>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</si>
  <si>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</si>
  <si>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</si>
  <si>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</si>
  <si>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</si>
  <si>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</si>
  <si>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</si>
  <si>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</si>
  <si>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</si>
  <si>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</si>
  <si>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</si>
  <si>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</si>
  <si>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</si>
  <si>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</si>
  <si>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</si>
  <si>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</si>
  <si>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</si>
  <si>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</si>
  <si>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</si>
  <si>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</si>
  <si>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</si>
  <si>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</si>
  <si>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</si>
  <si>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</si>
  <si>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</si>
  <si>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</si>
  <si>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</si>
  <si>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</si>
  <si>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</si>
  <si>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</si>
  <si>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</si>
  <si>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</si>
  <si>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</si>
  <si>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</si>
  <si>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</si>
  <si>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</si>
  <si>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</si>
  <si>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</si>
  <si>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</si>
  <si>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</si>
  <si>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</si>
  <si>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</si>
  <si>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</si>
  <si>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</si>
  <si>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</si>
  <si>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</si>
  <si>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</si>
  <si>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</si>
  <si>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</si>
  <si>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</si>
  <si>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</si>
  <si>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</si>
  <si>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</si>
  <si>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</si>
  <si>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</si>
  <si>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</si>
  <si>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</si>
  <si>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</si>
  <si>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</si>
  <si>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</si>
  <si>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</si>
  <si>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</si>
  <si>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</si>
  <si>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</si>
  <si>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</si>
  <si>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</si>
  <si>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</si>
  <si>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</si>
  <si>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</si>
  <si>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</si>
  <si>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</si>
  <si>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</si>
  <si>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</si>
  <si>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</si>
  <si>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</si>
  <si>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</si>
  <si>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</si>
  <si>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</si>
  <si>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</si>
  <si>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</si>
  <si>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</si>
  <si>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</si>
  <si>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</si>
  <si>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</si>
  <si>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</si>
  <si>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</si>
  <si>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</si>
  <si>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</si>
  <si>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</si>
  <si>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</si>
  <si>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</si>
  <si>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</si>
  <si>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</si>
  <si>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</si>
  <si>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</si>
  <si>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</si>
  <si>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</si>
  <si>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</si>
  <si>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</si>
  <si>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</si>
  <si>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</si>
  <si>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</si>
  <si>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</si>
  <si>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</si>
  <si>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</si>
  <si>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</si>
  <si>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</si>
  <si>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</si>
  <si>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</si>
  <si>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</si>
  <si>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</si>
  <si>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</si>
  <si>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</si>
  <si>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</si>
  <si>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</si>
  <si>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</si>
  <si>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</si>
  <si>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</si>
  <si>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</si>
  <si>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</si>
  <si>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</si>
  <si>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</si>
  <si>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</si>
  <si>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</si>
  <si>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</si>
  <si>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</si>
  <si>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</si>
  <si>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</si>
  <si>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</si>
  <si>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</si>
  <si>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</si>
  <si>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</si>
  <si>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</si>
  <si>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</si>
  <si>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</si>
  <si>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</si>
  <si>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</si>
  <si>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</si>
  <si>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</si>
  <si>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</si>
  <si>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</si>
  <si>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</si>
  <si>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</si>
  <si>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</si>
  <si>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OM08 - Normal driving</t>
  </si>
  <si>
    <t>OS04 - Highway</t>
  </si>
  <si>
    <t>EN06 - Rain (slippery road)</t>
  </si>
  <si>
    <t>Normal driving on a highway during rain (slippery road) at high speed and correctly used system.</t>
  </si>
  <si>
    <t>Obstacle On + Bad Light</t>
  </si>
  <si>
    <t>OS03 - Country Road</t>
  </si>
  <si>
    <t>Oncoming Traffic + Smaller radius of road curvature</t>
  </si>
  <si>
    <t>IU02 - Incorrectly used</t>
  </si>
  <si>
    <t>Normal driving on a country road during normal conditions at high speed and incorrectly used system</t>
  </si>
  <si>
    <t>DV04 - Actor effect is too much</t>
  </si>
  <si>
    <t>The oscillating steering torque provided to give the driver a haptic feedback is too high (above limit)</t>
  </si>
  <si>
    <t>EV00 - Collision with other vehicle</t>
  </si>
  <si>
    <t>The LDW function provides a high oscillating torque to the steering wheel (above limit).</t>
  </si>
  <si>
    <t>DV03 - Function always activated</t>
  </si>
  <si>
    <t>The driver is keeping his hands off the steering wheel considering the system as fully autonomous system.</t>
  </si>
  <si>
    <t>The driver takes his hands off the steering wheel considering LKA funciton to be fully autonomous. The LKA is meant only to assist the driver.</t>
  </si>
  <si>
    <t>E3 - Medium probability</t>
  </si>
  <si>
    <t>Driving on a country road and misusing the system does happens rarely and the situation has low probability</t>
  </si>
  <si>
    <t>The vehicle is travelling at high speeds and so an accident could cause life threatening injuries</t>
  </si>
  <si>
    <t>An high oscillating steering torque affects the drivers ability to steer the vehicle. The situation is difficult to control</t>
  </si>
  <si>
    <t>The driver's hands are off the steering wheel at high speeds. In this situation it would be difficult for the driver to control the vehicle in order to prevent the accident.</t>
  </si>
  <si>
    <t xml:space="preserve">Obstacle On </t>
  </si>
  <si>
    <t>The steering torque applied by the lane keeping assistant funciton (LKA) is too high.</t>
  </si>
  <si>
    <t xml:space="preserve"> Normal driving on a highway on rain (slippery road) at high speed and correctly used system</t>
  </si>
  <si>
    <t>The additional torque provided by the lane keeping assistance function could not be sufficient to keep the car in the lane. The car could collide with the other vehicles on the road.</t>
  </si>
  <si>
    <t>High haptic feedback could affect the drivers ability to steer. The driver could lose the control of the car and it could collide with the other vehicles or road infrastructure.</t>
  </si>
  <si>
    <t>Driving on highway on rain does not happen every day but it happens quite often</t>
  </si>
  <si>
    <t>The steering torque provided by the LKA is too high causing the vehicle to become uncontrollable.</t>
  </si>
  <si>
    <t>The torque provided by the lane keeping assistance funciton (LKA) is too high. The vehicle can oversteer and the driver can lose control</t>
  </si>
  <si>
    <t>The high steering tourque provided by LKA causes the vehicle to oversteer. Oversteering is difficult for the driver to control the vehicle</t>
  </si>
  <si>
    <t>The lane keeping assistance function (LKA) shall not apply a high steering torque. The steering torque shall be limited.</t>
  </si>
  <si>
    <t>Normal driving on a highway during normal conditions at high speed and correctly used system.</t>
  </si>
  <si>
    <t>DV07 - Actor action too late</t>
  </si>
  <si>
    <t>The oscillating steering torque provided to give the driver a haptic feedback is too late.</t>
  </si>
  <si>
    <t>EV-03 - Rear collision with trailing traffic</t>
  </si>
  <si>
    <t>EV03 - Car spins out of control</t>
  </si>
  <si>
    <t>The haptic vibration feedback provided by the LDW function is too late and the vehicle could collide with the trailing car from the other lane.</t>
  </si>
  <si>
    <t>The haptic feedback provided by the LDW is too late. The driver has little time to react to bring the vehicle back to the lane</t>
  </si>
  <si>
    <t>Driving on a highway during normal road conditions has high probability</t>
  </si>
  <si>
    <t>The haptic feedback provided by LDW is too late. The driver has little time to react to the situation. So it is harder to control</t>
  </si>
  <si>
    <t>The ossilating torque from the lane departure warning (LDW) function shall be provided within limited time when the vehicle leaves the lane.</t>
  </si>
  <si>
    <t>The osscilating torque provided by the lane departure warning (LDW) function shall be limited.</t>
  </si>
  <si>
    <t>The lane keeping assistance function (LKA) shall provide additional steering torque for a limited time interval so that the driver cannot misuse the system for autonomous driving.</t>
  </si>
</sst>
</file>

<file path=xl/styles.xml><?xml version="1.0" encoding="utf-8"?>
<styleSheet xmlns="http://schemas.openxmlformats.org/spreadsheetml/2006/main">
  <fonts count="13">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5">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center"/>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1" fillId="0" borderId="1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15"/>
  <sheetViews>
    <sheetView tabSelected="1" topLeftCell="L6" workbookViewId="0">
      <selection activeCell="V13" sqref="V13"/>
    </sheetView>
  </sheetViews>
  <sheetFormatPr defaultColWidth="14.44140625" defaultRowHeight="15.75" customHeight="1"/>
  <cols>
    <col min="2" max="2" width="22.109375" customWidth="1"/>
    <col min="3" max="3" width="19" customWidth="1"/>
    <col min="4" max="4" width="23.6640625" bestFit="1" customWidth="1"/>
    <col min="5" max="5" width="16.5546875" bestFit="1" customWidth="1"/>
    <col min="6" max="6" width="18.88671875" customWidth="1"/>
    <col min="7" max="7" width="16.44140625" customWidth="1"/>
    <col min="8" max="8" width="34.44140625" customWidth="1"/>
    <col min="9" max="9" width="24.5546875" customWidth="1"/>
    <col min="10" max="10" width="13.33203125" customWidth="1"/>
    <col min="11" max="11" width="22.5546875" customWidth="1"/>
    <col min="12" max="12" width="18.6640625" customWidth="1"/>
    <col min="13" max="13" width="28" customWidth="1"/>
    <col min="14" max="14" width="25.5546875" customWidth="1"/>
    <col min="16" max="16" width="28" customWidth="1"/>
    <col min="17" max="17" width="30.6640625" bestFit="1" customWidth="1"/>
    <col min="18" max="18" width="18.5546875" customWidth="1"/>
    <col min="19" max="19" width="20.6640625" customWidth="1"/>
    <col min="20" max="20" width="40.33203125" customWidth="1"/>
    <col min="22" max="22" width="37.6640625" customWidth="1"/>
  </cols>
  <sheetData>
    <row r="1" spans="1:28" ht="13.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4.4" thickTop="1" thickBot="1">
      <c r="A10" s="16" t="s">
        <v>11</v>
      </c>
      <c r="B10" s="73" t="s">
        <v>14</v>
      </c>
      <c r="C10" s="72"/>
      <c r="D10" s="72"/>
      <c r="E10" s="72"/>
      <c r="F10" s="72"/>
      <c r="G10" s="72"/>
      <c r="H10" s="72"/>
      <c r="I10" s="74" t="s">
        <v>27</v>
      </c>
      <c r="J10" s="72"/>
      <c r="K10" s="72"/>
      <c r="L10" s="72"/>
      <c r="M10" s="72"/>
      <c r="N10" s="72"/>
      <c r="O10" s="74" t="s">
        <v>33</v>
      </c>
      <c r="P10" s="72"/>
      <c r="Q10" s="72"/>
      <c r="R10" s="72"/>
      <c r="S10" s="72"/>
      <c r="T10" s="72"/>
      <c r="U10" s="71" t="s">
        <v>34</v>
      </c>
      <c r="V10" s="72"/>
      <c r="W10" s="13"/>
      <c r="X10" s="13"/>
      <c r="Y10" s="13"/>
      <c r="Z10" s="13"/>
      <c r="AA10" s="13"/>
      <c r="AB10" s="13"/>
    </row>
    <row r="11" spans="1:28" ht="27" thickTop="1">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11.6" customHeight="1">
      <c r="A12" s="24" t="s">
        <v>59</v>
      </c>
      <c r="B12" s="61" t="s">
        <v>251</v>
      </c>
      <c r="C12" s="62" t="s">
        <v>252</v>
      </c>
      <c r="D12" s="63" t="s">
        <v>253</v>
      </c>
      <c r="E12" s="60" t="s">
        <v>163</v>
      </c>
      <c r="F12" s="60" t="s">
        <v>255</v>
      </c>
      <c r="G12" s="24" t="s">
        <v>108</v>
      </c>
      <c r="H12" s="60" t="s">
        <v>254</v>
      </c>
      <c r="I12" s="24" t="s">
        <v>86</v>
      </c>
      <c r="J12" s="24" t="s">
        <v>260</v>
      </c>
      <c r="K12" s="64" t="s">
        <v>261</v>
      </c>
      <c r="L12" s="24" t="s">
        <v>262</v>
      </c>
      <c r="M12" s="60" t="s">
        <v>276</v>
      </c>
      <c r="N12" s="65" t="s">
        <v>263</v>
      </c>
      <c r="O12" s="24" t="s">
        <v>267</v>
      </c>
      <c r="P12" s="60" t="s">
        <v>277</v>
      </c>
      <c r="Q12" s="62" t="s">
        <v>132</v>
      </c>
      <c r="R12" s="60" t="s">
        <v>269</v>
      </c>
      <c r="S12" s="24" t="s">
        <v>181</v>
      </c>
      <c r="T12" s="60" t="s">
        <v>270</v>
      </c>
      <c r="U12" s="60" t="s">
        <v>249</v>
      </c>
      <c r="V12" s="66" t="s">
        <v>292</v>
      </c>
      <c r="W12" s="27"/>
      <c r="X12" s="27"/>
      <c r="Y12" s="27"/>
      <c r="Z12" s="28"/>
      <c r="AA12" s="28"/>
      <c r="AB12" s="28"/>
    </row>
    <row r="13" spans="1:28" ht="107.4" customHeight="1">
      <c r="A13" s="24" t="s">
        <v>91</v>
      </c>
      <c r="B13" s="61" t="s">
        <v>251</v>
      </c>
      <c r="C13" s="24" t="s">
        <v>256</v>
      </c>
      <c r="D13" s="24" t="s">
        <v>106</v>
      </c>
      <c r="E13" s="60" t="s">
        <v>163</v>
      </c>
      <c r="F13" s="60" t="s">
        <v>257</v>
      </c>
      <c r="G13" s="24" t="s">
        <v>258</v>
      </c>
      <c r="H13" s="60" t="s">
        <v>259</v>
      </c>
      <c r="I13" s="24" t="s">
        <v>92</v>
      </c>
      <c r="J13" s="24" t="s">
        <v>264</v>
      </c>
      <c r="K13" s="60" t="s">
        <v>265</v>
      </c>
      <c r="L13" s="24" t="s">
        <v>262</v>
      </c>
      <c r="M13" s="60" t="s">
        <v>275</v>
      </c>
      <c r="N13" s="60" t="s">
        <v>266</v>
      </c>
      <c r="O13" s="24" t="s">
        <v>130</v>
      </c>
      <c r="P13" s="60" t="s">
        <v>268</v>
      </c>
      <c r="Q13" s="62" t="s">
        <v>132</v>
      </c>
      <c r="R13" s="60" t="s">
        <v>269</v>
      </c>
      <c r="S13" s="24" t="s">
        <v>181</v>
      </c>
      <c r="T13" s="60" t="s">
        <v>271</v>
      </c>
      <c r="U13" s="67" t="s">
        <v>172</v>
      </c>
      <c r="V13" s="68" t="s">
        <v>293</v>
      </c>
      <c r="W13" s="27"/>
      <c r="X13" s="27"/>
      <c r="Y13" s="27"/>
      <c r="Z13" s="28"/>
      <c r="AA13" s="28"/>
      <c r="AB13" s="28"/>
    </row>
    <row r="14" spans="1:28" ht="89.4" customHeight="1">
      <c r="A14" s="24" t="s">
        <v>93</v>
      </c>
      <c r="B14" s="61" t="s">
        <v>251</v>
      </c>
      <c r="C14" s="62" t="s">
        <v>252</v>
      </c>
      <c r="D14" s="63" t="s">
        <v>253</v>
      </c>
      <c r="E14" s="60" t="s">
        <v>163</v>
      </c>
      <c r="F14" s="60" t="s">
        <v>272</v>
      </c>
      <c r="G14" s="24" t="s">
        <v>108</v>
      </c>
      <c r="H14" s="60" t="s">
        <v>274</v>
      </c>
      <c r="I14" s="24" t="s">
        <v>92</v>
      </c>
      <c r="J14" s="24" t="s">
        <v>260</v>
      </c>
      <c r="K14" s="60" t="s">
        <v>273</v>
      </c>
      <c r="L14" s="24" t="s">
        <v>286</v>
      </c>
      <c r="M14" s="60" t="s">
        <v>279</v>
      </c>
      <c r="N14" s="60" t="s">
        <v>278</v>
      </c>
      <c r="O14" s="60" t="s">
        <v>267</v>
      </c>
      <c r="P14" s="60" t="s">
        <v>277</v>
      </c>
      <c r="Q14" s="60" t="s">
        <v>132</v>
      </c>
      <c r="R14" s="60" t="s">
        <v>269</v>
      </c>
      <c r="S14" s="60" t="s">
        <v>181</v>
      </c>
      <c r="T14" s="60" t="s">
        <v>280</v>
      </c>
      <c r="U14" s="60" t="s">
        <v>249</v>
      </c>
      <c r="V14" s="69" t="s">
        <v>281</v>
      </c>
      <c r="W14" s="26"/>
      <c r="X14" s="26"/>
      <c r="Y14" s="26"/>
      <c r="Z14" s="23"/>
      <c r="AA14" s="23"/>
      <c r="AB14" s="23"/>
    </row>
    <row r="15" spans="1:28" ht="79.2">
      <c r="A15" s="24" t="s">
        <v>94</v>
      </c>
      <c r="B15" s="60" t="s">
        <v>251</v>
      </c>
      <c r="C15" s="60" t="s">
        <v>252</v>
      </c>
      <c r="D15" s="60" t="s">
        <v>106</v>
      </c>
      <c r="E15" s="60" t="s">
        <v>163</v>
      </c>
      <c r="F15" s="60" t="s">
        <v>272</v>
      </c>
      <c r="G15" s="60" t="s">
        <v>108</v>
      </c>
      <c r="H15" s="60" t="s">
        <v>282</v>
      </c>
      <c r="I15" s="24" t="s">
        <v>86</v>
      </c>
      <c r="J15" s="24" t="s">
        <v>283</v>
      </c>
      <c r="K15" s="60" t="s">
        <v>284</v>
      </c>
      <c r="L15" s="60" t="s">
        <v>285</v>
      </c>
      <c r="M15" s="60" t="s">
        <v>287</v>
      </c>
      <c r="N15" s="60" t="s">
        <v>288</v>
      </c>
      <c r="O15" s="24" t="s">
        <v>74</v>
      </c>
      <c r="P15" s="60" t="s">
        <v>289</v>
      </c>
      <c r="Q15" s="60" t="s">
        <v>132</v>
      </c>
      <c r="R15" s="60" t="s">
        <v>269</v>
      </c>
      <c r="S15" s="60" t="s">
        <v>134</v>
      </c>
      <c r="T15" s="60" t="s">
        <v>290</v>
      </c>
      <c r="U15" s="60" t="s">
        <v>249</v>
      </c>
      <c r="V15" s="70" t="s">
        <v>291</v>
      </c>
      <c r="W15" s="26"/>
      <c r="X15" s="26"/>
      <c r="Y15" s="26"/>
      <c r="Z15" s="23"/>
      <c r="AA15" s="23"/>
      <c r="AB15" s="23"/>
    </row>
  </sheetData>
  <mergeCells count="4">
    <mergeCell ref="U10:V10"/>
    <mergeCell ref="B10:H10"/>
    <mergeCell ref="I10:N10"/>
    <mergeCell ref="O10:T10"/>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dimension ref="A1:AC898"/>
  <sheetViews>
    <sheetView topLeftCell="H1" workbookViewId="0">
      <selection activeCell="O15" sqref="O15"/>
    </sheetView>
  </sheetViews>
  <sheetFormatPr defaultColWidth="14.44140625" defaultRowHeight="15.75" customHeight="1"/>
  <cols>
    <col min="1" max="1" width="11.109375" customWidth="1"/>
    <col min="2" max="2" width="24.33203125" customWidth="1"/>
    <col min="3" max="3" width="26.664062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9" width="43.6640625" customWidth="1"/>
    <col min="20" max="20" width="37.44140625" customWidth="1"/>
    <col min="21" max="21" width="34.109375" customWidth="1"/>
    <col min="22" max="22" width="31.109375" customWidth="1"/>
    <col min="23" max="23" width="20" customWidth="1"/>
    <col min="24" max="29" width="8.6640625" customWidth="1"/>
  </cols>
  <sheetData>
    <row r="1" spans="1:29" ht="20.25" customHeight="1">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2">
      <c r="B4" s="16" t="s">
        <v>11</v>
      </c>
      <c r="C4" s="73" t="s">
        <v>14</v>
      </c>
      <c r="D4" s="72"/>
      <c r="E4" s="72"/>
      <c r="F4" s="72"/>
      <c r="G4" s="72"/>
      <c r="H4" s="72"/>
      <c r="I4" s="75"/>
      <c r="J4" s="74" t="s">
        <v>27</v>
      </c>
      <c r="K4" s="72"/>
      <c r="L4" s="72"/>
      <c r="M4" s="72"/>
      <c r="N4" s="72"/>
      <c r="O4" s="75"/>
      <c r="P4" s="74" t="s">
        <v>33</v>
      </c>
      <c r="Q4" s="72"/>
      <c r="R4" s="72"/>
      <c r="S4" s="72"/>
      <c r="T4" s="72"/>
      <c r="U4" s="75"/>
      <c r="V4" s="71" t="s">
        <v>34</v>
      </c>
      <c r="W4" s="75"/>
    </row>
    <row r="5" spans="1:29" ht="26.4">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2">
      <c r="B12" s="16" t="s">
        <v>11</v>
      </c>
      <c r="C12" s="73" t="s">
        <v>98</v>
      </c>
      <c r="D12" s="72"/>
      <c r="E12" s="72"/>
      <c r="F12" s="72"/>
      <c r="G12" s="72"/>
      <c r="H12" s="72"/>
      <c r="I12" s="72"/>
      <c r="J12" s="74" t="s">
        <v>27</v>
      </c>
      <c r="K12" s="72"/>
      <c r="L12" s="72"/>
      <c r="M12" s="72"/>
      <c r="N12" s="72"/>
      <c r="O12" s="72"/>
      <c r="P12" s="74" t="s">
        <v>33</v>
      </c>
      <c r="Q12" s="72"/>
      <c r="R12" s="72"/>
      <c r="S12" s="72"/>
      <c r="T12" s="72"/>
      <c r="U12" s="72"/>
      <c r="V12" s="71" t="s">
        <v>34</v>
      </c>
      <c r="W12" s="72"/>
      <c r="X12" s="13"/>
      <c r="Y12" s="13"/>
      <c r="Z12" s="13"/>
      <c r="AA12" s="13"/>
      <c r="AB12" s="13"/>
      <c r="AC12" s="13"/>
    </row>
    <row r="13" spans="1:29" ht="26.4">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52.8">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52.8">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05.6">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6"/>
      <c r="Y16" s="26"/>
      <c r="Z16" s="26"/>
      <c r="AA16" s="23"/>
      <c r="AB16" s="23"/>
      <c r="AC16" s="23"/>
    </row>
    <row r="17" spans="1:29" ht="66">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66">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988"/>
  <sheetViews>
    <sheetView topLeftCell="A16" workbookViewId="0">
      <selection activeCell="B69" sqref="B69"/>
    </sheetView>
  </sheetViews>
  <sheetFormatPr defaultColWidth="14.44140625" defaultRowHeight="15.75" customHeight="1"/>
  <cols>
    <col min="1" max="1" width="9.5546875" customWidth="1"/>
    <col min="2" max="2" width="29.88671875" customWidth="1"/>
    <col min="3" max="3" width="84.554687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8" width="43.6640625" customWidth="1"/>
    <col min="19" max="19" width="23.6640625" customWidth="1"/>
    <col min="20" max="20" width="107.44140625" customWidth="1"/>
    <col min="21" max="21" width="34.109375" customWidth="1"/>
    <col min="22" max="22" width="31.109375" customWidth="1"/>
    <col min="23" max="26" width="8.6640625" customWidth="1"/>
  </cols>
  <sheetData>
    <row r="1" spans="1:26" ht="20.25" customHeight="1">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c r="B2" s="3"/>
      <c r="C2" s="3"/>
      <c r="D2" s="3"/>
      <c r="E2" s="3"/>
      <c r="F2" s="3"/>
      <c r="G2" s="3"/>
      <c r="H2" s="3"/>
      <c r="I2" s="3"/>
      <c r="J2" s="3"/>
      <c r="K2" s="3"/>
      <c r="L2" s="3"/>
      <c r="M2" s="3"/>
      <c r="N2" s="3"/>
      <c r="O2" s="3"/>
      <c r="P2" s="3"/>
      <c r="Q2" s="3"/>
      <c r="R2" s="3"/>
      <c r="S2" s="3"/>
      <c r="T2" s="3"/>
      <c r="U2" s="3"/>
      <c r="V2" s="3"/>
      <c r="W2" s="3"/>
      <c r="X2" s="3"/>
      <c r="Y2" s="3"/>
      <c r="Z2" s="3"/>
    </row>
    <row r="3" spans="1:26" ht="12.75" customHeight="1">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c r="A21" s="10" t="str">
        <f t="shared" si="2"/>
        <v>OS04</v>
      </c>
      <c r="B21" s="59"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c r="A34" s="10" t="str">
        <f t="shared" si="4"/>
        <v>SD02</v>
      </c>
      <c r="B34" s="59"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c r="A44" s="10" t="str">
        <f>"IU" &amp; TEXT(ROW()-ROW($A$43), "00")</f>
        <v>IU01</v>
      </c>
      <c r="B44" s="12" t="s">
        <v>117</v>
      </c>
      <c r="C44" s="12" t="s">
        <v>118</v>
      </c>
      <c r="D44" s="15" t="str">
        <f>$A44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c r="A45" s="10" t="str">
        <f>"IU" &amp; TEXT(ROW()-ROW($A$43), "00")</f>
        <v>IU02</v>
      </c>
      <c r="B45" s="12" t="s">
        <v>126</v>
      </c>
      <c r="C45" s="12" t="s">
        <v>128</v>
      </c>
      <c r="D45" s="15" t="str">
        <f>$A45 &amp; " - " &amp; $B45</f>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c r="A46" s="10" t="str">
        <f>"IU" &amp; TEXT(ROW()-ROW($A$43), "00")</f>
        <v>IU03</v>
      </c>
      <c r="B46" s="12" t="s">
        <v>31</v>
      </c>
      <c r="C46" s="12" t="s">
        <v>32</v>
      </c>
      <c r="D46" s="15" t="str">
        <f>$A46 &amp; " - " &amp; $B46</f>
        <v>IU03 - N/A</v>
      </c>
      <c r="E46" s="3"/>
      <c r="F46" s="3"/>
      <c r="G46" s="3"/>
      <c r="H46" s="3"/>
      <c r="I46" s="3"/>
      <c r="J46" s="3"/>
      <c r="K46" s="3"/>
      <c r="L46" s="3"/>
      <c r="M46" s="3"/>
      <c r="N46" s="3"/>
      <c r="O46" s="3"/>
      <c r="P46" s="3"/>
      <c r="Q46" s="3"/>
      <c r="R46" s="3"/>
      <c r="S46" s="3"/>
      <c r="T46" s="3"/>
      <c r="U46" s="3"/>
      <c r="V46" s="3"/>
      <c r="W46" s="3"/>
      <c r="X46" s="3"/>
      <c r="Y46" s="3"/>
      <c r="Z46" s="3"/>
    </row>
    <row r="47" spans="1:26" ht="12.75" customHeight="1">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c r="A51" s="10" t="str">
        <f t="shared" ref="A51:A59" si="6">"EN" &amp; TEXT(ROW()-ROW($A$50), "00")</f>
        <v>EN01</v>
      </c>
      <c r="B51" s="12" t="s">
        <v>137</v>
      </c>
      <c r="C51" s="12" t="s">
        <v>138</v>
      </c>
      <c r="D51" s="15" t="str">
        <f t="shared" ref="D51:D59" si="7">$A51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c r="A52" s="10" t="str">
        <f t="shared" si="6"/>
        <v>EN02</v>
      </c>
      <c r="B52" s="12" t="s">
        <v>141</v>
      </c>
      <c r="C52" s="12" t="s">
        <v>138</v>
      </c>
      <c r="D52" s="15" t="str">
        <f t="shared" si="7"/>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c r="A53" s="10" t="str">
        <f t="shared" si="6"/>
        <v>EN03</v>
      </c>
      <c r="B53" s="12" t="s">
        <v>144</v>
      </c>
      <c r="C53" s="12" t="s">
        <v>138</v>
      </c>
      <c r="D53" s="15" t="str">
        <f t="shared" si="7"/>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c r="A54" s="10" t="str">
        <f t="shared" si="6"/>
        <v>EN04</v>
      </c>
      <c r="B54" s="12" t="s">
        <v>148</v>
      </c>
      <c r="C54" s="12" t="s">
        <v>138</v>
      </c>
      <c r="D54" s="15" t="str">
        <f t="shared" si="7"/>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c r="A55" s="10" t="str">
        <f t="shared" si="6"/>
        <v>EN05</v>
      </c>
      <c r="B55" s="12" t="s">
        <v>150</v>
      </c>
      <c r="C55" s="12" t="s">
        <v>138</v>
      </c>
      <c r="D55" s="15" t="str">
        <f t="shared" si="7"/>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c r="A56" s="10" t="str">
        <f t="shared" si="6"/>
        <v>EN06</v>
      </c>
      <c r="B56" s="59" t="s">
        <v>153</v>
      </c>
      <c r="C56" s="12" t="s">
        <v>87</v>
      </c>
      <c r="D56" s="15" t="str">
        <f t="shared" si="7"/>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c r="A57" s="10" t="str">
        <f t="shared" si="6"/>
        <v>EN07</v>
      </c>
      <c r="B57" s="12" t="s">
        <v>155</v>
      </c>
      <c r="C57" s="12" t="s">
        <v>87</v>
      </c>
      <c r="D57" s="15" t="str">
        <f t="shared" si="7"/>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c r="A58" s="10" t="str">
        <f t="shared" si="6"/>
        <v>EN08</v>
      </c>
      <c r="B58" s="12" t="s">
        <v>158</v>
      </c>
      <c r="C58" s="12" t="s">
        <v>87</v>
      </c>
      <c r="D58" s="15" t="str">
        <f t="shared" si="7"/>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c r="A59" s="10" t="str">
        <f t="shared" si="6"/>
        <v>EN09</v>
      </c>
      <c r="B59" s="12" t="s">
        <v>31</v>
      </c>
      <c r="C59" s="12" t="s">
        <v>32</v>
      </c>
      <c r="D59" s="15" t="str">
        <f t="shared" si="7"/>
        <v>EN09 - N/A</v>
      </c>
      <c r="E59" s="3"/>
      <c r="F59" s="3"/>
      <c r="G59" s="3"/>
      <c r="H59" s="3"/>
      <c r="I59" s="3"/>
      <c r="J59" s="3"/>
      <c r="K59" s="3"/>
      <c r="L59" s="3"/>
      <c r="M59" s="3"/>
      <c r="N59" s="3"/>
      <c r="O59" s="3"/>
      <c r="P59" s="3"/>
      <c r="Q59" s="3"/>
      <c r="R59" s="3"/>
      <c r="S59" s="3"/>
      <c r="T59" s="3"/>
      <c r="U59" s="3"/>
      <c r="V59" s="3"/>
      <c r="W59" s="3"/>
      <c r="X59" s="3"/>
      <c r="Y59" s="3"/>
      <c r="Z59" s="3"/>
    </row>
    <row r="60" spans="1:26" ht="12.75" customHeight="1">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E62" s="3"/>
      <c r="F62" s="3"/>
      <c r="G62" s="3"/>
      <c r="H62" s="3"/>
      <c r="I62" s="3"/>
      <c r="J62" s="3"/>
      <c r="K62" s="3"/>
      <c r="L62" s="3"/>
      <c r="M62" s="3"/>
      <c r="N62" s="3"/>
      <c r="O62" s="3"/>
      <c r="P62" s="3"/>
      <c r="Q62" s="3"/>
      <c r="R62" s="3"/>
      <c r="S62" s="3"/>
      <c r="T62" s="3"/>
      <c r="U62" s="3"/>
      <c r="V62" s="3"/>
      <c r="W62" s="3"/>
      <c r="X62" s="3"/>
      <c r="Y62" s="3"/>
      <c r="Z62" s="3"/>
    </row>
    <row r="63" spans="1:26" ht="12.75" customHeight="1">
      <c r="E63" s="3"/>
      <c r="F63" s="3"/>
      <c r="G63" s="3"/>
      <c r="H63" s="3"/>
      <c r="I63" s="3"/>
      <c r="J63" s="3"/>
      <c r="K63" s="3"/>
      <c r="L63" s="3"/>
      <c r="M63" s="3"/>
      <c r="N63" s="3"/>
      <c r="O63" s="3"/>
      <c r="P63" s="3"/>
      <c r="Q63" s="3"/>
      <c r="R63" s="3"/>
      <c r="S63" s="3"/>
      <c r="T63" s="3"/>
      <c r="U63" s="3"/>
      <c r="V63" s="3"/>
      <c r="W63" s="3"/>
      <c r="X63" s="3"/>
      <c r="Y63" s="3"/>
      <c r="Z63" s="3"/>
    </row>
    <row r="64" spans="1:26" ht="12.75" customHeight="1">
      <c r="E64" s="3"/>
      <c r="F64" s="3"/>
      <c r="G64" s="3"/>
      <c r="H64" s="3"/>
      <c r="I64" s="3"/>
      <c r="J64" s="3"/>
      <c r="K64" s="3"/>
      <c r="L64" s="3"/>
      <c r="M64" s="3"/>
      <c r="N64" s="3"/>
      <c r="O64" s="3"/>
      <c r="P64" s="3"/>
      <c r="Q64" s="3"/>
      <c r="R64" s="3"/>
      <c r="S64" s="3"/>
      <c r="T64" s="3"/>
      <c r="U64" s="3"/>
      <c r="V64" s="3"/>
      <c r="W64" s="3"/>
      <c r="X64" s="3"/>
      <c r="Y64" s="3"/>
      <c r="Z64" s="3"/>
    </row>
    <row r="65" spans="5:26" ht="12.75" customHeight="1">
      <c r="E65" s="3"/>
      <c r="F65" s="3"/>
      <c r="G65" s="3"/>
      <c r="H65" s="3"/>
      <c r="I65" s="3"/>
      <c r="J65" s="3"/>
      <c r="K65" s="3"/>
      <c r="L65" s="3"/>
      <c r="M65" s="3"/>
      <c r="N65" s="3"/>
      <c r="O65" s="3"/>
      <c r="P65" s="3"/>
      <c r="Q65" s="3"/>
      <c r="R65" s="3"/>
      <c r="S65" s="3"/>
      <c r="T65" s="3"/>
      <c r="U65" s="3"/>
      <c r="V65" s="3"/>
      <c r="W65" s="3"/>
      <c r="X65" s="3"/>
      <c r="Y65" s="3"/>
      <c r="Z65" s="3"/>
    </row>
    <row r="66" spans="5:26" ht="12.75" customHeight="1">
      <c r="E66" s="3"/>
      <c r="F66" s="3"/>
      <c r="G66" s="3"/>
      <c r="H66" s="3"/>
      <c r="I66" s="3"/>
      <c r="J66" s="3"/>
      <c r="K66" s="3"/>
      <c r="L66" s="3"/>
      <c r="M66" s="3"/>
      <c r="N66" s="3"/>
      <c r="O66" s="3"/>
      <c r="P66" s="3"/>
      <c r="Q66" s="3"/>
      <c r="R66" s="3"/>
      <c r="S66" s="3"/>
      <c r="T66" s="3"/>
      <c r="U66" s="3"/>
      <c r="V66" s="3"/>
      <c r="W66" s="3"/>
      <c r="X66" s="3"/>
      <c r="Y66" s="3"/>
      <c r="Z66" s="3"/>
    </row>
    <row r="67" spans="5:26" ht="12.75" customHeight="1">
      <c r="E67" s="3"/>
      <c r="F67" s="3"/>
      <c r="G67" s="3"/>
      <c r="H67" s="3"/>
      <c r="I67" s="3"/>
      <c r="J67" s="3"/>
      <c r="K67" s="3"/>
      <c r="L67" s="3"/>
      <c r="M67" s="3"/>
      <c r="N67" s="3"/>
      <c r="O67" s="3"/>
      <c r="P67" s="3"/>
      <c r="Q67" s="3"/>
      <c r="R67" s="3"/>
      <c r="S67" s="3"/>
      <c r="T67" s="3"/>
      <c r="U67" s="3"/>
      <c r="V67" s="3"/>
      <c r="W67" s="3"/>
      <c r="X67" s="3"/>
      <c r="Y67" s="3"/>
      <c r="Z67" s="3"/>
    </row>
    <row r="68" spans="5:26" ht="12.75" customHeight="1">
      <c r="E68" s="3"/>
      <c r="F68" s="3"/>
      <c r="G68" s="3"/>
      <c r="H68" s="3"/>
      <c r="I68" s="3"/>
      <c r="J68" s="3"/>
      <c r="K68" s="3"/>
      <c r="L68" s="3"/>
      <c r="M68" s="3"/>
      <c r="N68" s="3"/>
      <c r="O68" s="3"/>
      <c r="P68" s="3"/>
      <c r="Q68" s="3"/>
      <c r="R68" s="3"/>
      <c r="S68" s="3"/>
      <c r="T68" s="3"/>
      <c r="U68" s="3"/>
      <c r="V68" s="3"/>
      <c r="W68" s="3"/>
      <c r="X68" s="3"/>
      <c r="Y68" s="3"/>
      <c r="Z68" s="3"/>
    </row>
    <row r="69" spans="5:26" ht="12.75" customHeight="1">
      <c r="E69" s="3"/>
      <c r="F69" s="3"/>
      <c r="G69" s="3"/>
      <c r="H69" s="3"/>
      <c r="I69" s="3"/>
      <c r="J69" s="3"/>
      <c r="K69" s="3"/>
      <c r="L69" s="3"/>
      <c r="M69" s="3"/>
      <c r="N69" s="3"/>
      <c r="O69" s="3"/>
      <c r="P69" s="3"/>
      <c r="Q69" s="3"/>
      <c r="R69" s="3"/>
      <c r="S69" s="3"/>
      <c r="T69" s="3"/>
      <c r="U69" s="3"/>
      <c r="V69" s="3"/>
      <c r="W69" s="3"/>
      <c r="X69" s="3"/>
      <c r="Y69" s="3"/>
      <c r="Z69" s="3"/>
    </row>
    <row r="70" spans="5:26" ht="12.75" customHeight="1">
      <c r="E70" s="3"/>
      <c r="F70" s="3"/>
      <c r="G70" s="3"/>
      <c r="H70" s="3"/>
      <c r="I70" s="3"/>
      <c r="J70" s="3"/>
      <c r="K70" s="3"/>
      <c r="L70" s="3"/>
      <c r="M70" s="3"/>
      <c r="N70" s="3"/>
      <c r="O70" s="3"/>
      <c r="P70" s="3"/>
      <c r="Q70" s="3"/>
      <c r="R70" s="3"/>
      <c r="S70" s="3"/>
      <c r="T70" s="3"/>
      <c r="U70" s="3"/>
      <c r="V70" s="3"/>
      <c r="W70" s="3"/>
      <c r="X70" s="3"/>
      <c r="Y70" s="3"/>
      <c r="Z70" s="3"/>
    </row>
    <row r="71" spans="5:26" ht="12.75" customHeight="1">
      <c r="E71" s="3"/>
      <c r="F71" s="3"/>
      <c r="G71" s="3"/>
      <c r="H71" s="3"/>
      <c r="I71" s="3"/>
      <c r="J71" s="3"/>
      <c r="K71" s="3"/>
      <c r="L71" s="3"/>
      <c r="M71" s="3"/>
      <c r="N71" s="3"/>
      <c r="O71" s="3"/>
      <c r="P71" s="3"/>
      <c r="Q71" s="3"/>
      <c r="R71" s="3"/>
      <c r="S71" s="3"/>
      <c r="T71" s="3"/>
      <c r="U71" s="3"/>
      <c r="V71" s="3"/>
      <c r="W71" s="3"/>
      <c r="X71" s="3"/>
      <c r="Y71" s="3"/>
      <c r="Z71" s="3"/>
    </row>
    <row r="72" spans="5:26" ht="12.75" customHeight="1">
      <c r="E72" s="3"/>
      <c r="F72" s="3"/>
      <c r="G72" s="3"/>
      <c r="H72" s="3"/>
      <c r="I72" s="3"/>
      <c r="J72" s="3"/>
      <c r="K72" s="3"/>
      <c r="L72" s="3"/>
      <c r="M72" s="3"/>
      <c r="N72" s="3"/>
      <c r="O72" s="3"/>
      <c r="P72" s="3"/>
      <c r="Q72" s="3"/>
      <c r="R72" s="3"/>
      <c r="S72" s="3"/>
      <c r="T72" s="3"/>
      <c r="U72" s="3"/>
      <c r="V72" s="3"/>
      <c r="W72" s="3"/>
      <c r="X72" s="3"/>
      <c r="Y72" s="3"/>
      <c r="Z72" s="3"/>
    </row>
    <row r="73" spans="5:26" ht="12.75" customHeight="1">
      <c r="E73" s="3"/>
      <c r="F73" s="3"/>
      <c r="G73" s="3"/>
      <c r="H73" s="3"/>
      <c r="I73" s="3"/>
      <c r="J73" s="3"/>
      <c r="K73" s="3"/>
      <c r="L73" s="3"/>
      <c r="M73" s="3"/>
      <c r="N73" s="3"/>
      <c r="O73" s="3"/>
      <c r="P73" s="3"/>
      <c r="Q73" s="3"/>
      <c r="R73" s="3"/>
      <c r="S73" s="3"/>
      <c r="T73" s="3"/>
      <c r="U73" s="3"/>
      <c r="V73" s="3"/>
      <c r="W73" s="3"/>
      <c r="X73" s="3"/>
      <c r="Y73" s="3"/>
      <c r="Z73" s="3"/>
    </row>
    <row r="74" spans="5:26" ht="12.75" customHeight="1">
      <c r="E74" s="3"/>
      <c r="F74" s="3"/>
      <c r="G74" s="3"/>
      <c r="H74" s="3"/>
      <c r="I74" s="3"/>
      <c r="J74" s="3"/>
      <c r="K74" s="3"/>
      <c r="L74" s="3"/>
      <c r="M74" s="3"/>
      <c r="N74" s="3"/>
      <c r="O74" s="3"/>
      <c r="P74" s="3"/>
      <c r="Q74" s="3"/>
      <c r="R74" s="3"/>
      <c r="S74" s="3"/>
      <c r="T74" s="3"/>
      <c r="U74" s="3"/>
      <c r="V74" s="3"/>
      <c r="W74" s="3"/>
      <c r="X74" s="3"/>
      <c r="Y74" s="3"/>
      <c r="Z74" s="3"/>
    </row>
    <row r="75" spans="5:26" ht="12.75" customHeight="1">
      <c r="E75" s="3"/>
      <c r="F75" s="3"/>
      <c r="G75" s="3"/>
      <c r="H75" s="3"/>
      <c r="I75" s="3"/>
      <c r="J75" s="3"/>
      <c r="K75" s="3"/>
      <c r="L75" s="3"/>
      <c r="M75" s="3"/>
      <c r="N75" s="3"/>
      <c r="O75" s="3"/>
      <c r="P75" s="3"/>
      <c r="Q75" s="3"/>
      <c r="R75" s="3"/>
      <c r="S75" s="3"/>
      <c r="T75" s="3"/>
      <c r="U75" s="3"/>
      <c r="V75" s="3"/>
      <c r="W75" s="3"/>
      <c r="X75" s="3"/>
      <c r="Y75" s="3"/>
      <c r="Z75" s="3"/>
    </row>
    <row r="76" spans="5:26" ht="12.75" customHeight="1">
      <c r="E76" s="3"/>
      <c r="F76" s="3"/>
      <c r="G76" s="3"/>
      <c r="H76" s="3"/>
      <c r="I76" s="3"/>
      <c r="J76" s="3"/>
      <c r="K76" s="3"/>
      <c r="L76" s="3"/>
      <c r="M76" s="3"/>
      <c r="N76" s="3"/>
      <c r="O76" s="3"/>
      <c r="P76" s="3"/>
      <c r="Q76" s="3"/>
      <c r="R76" s="3"/>
      <c r="S76" s="3"/>
      <c r="T76" s="3"/>
      <c r="U76" s="3"/>
      <c r="V76" s="3"/>
      <c r="W76" s="3"/>
      <c r="X76" s="3"/>
      <c r="Y76" s="3"/>
      <c r="Z76" s="3"/>
    </row>
    <row r="77" spans="5:26" ht="12.75" customHeight="1">
      <c r="E77" s="3"/>
      <c r="F77" s="3"/>
      <c r="G77" s="3"/>
      <c r="H77" s="3"/>
      <c r="I77" s="3"/>
      <c r="J77" s="3"/>
      <c r="K77" s="3"/>
      <c r="L77" s="3"/>
      <c r="M77" s="3"/>
      <c r="N77" s="3"/>
      <c r="O77" s="3"/>
      <c r="P77" s="3"/>
      <c r="Q77" s="3"/>
      <c r="R77" s="3"/>
      <c r="S77" s="3"/>
      <c r="T77" s="3"/>
      <c r="U77" s="3"/>
      <c r="V77" s="3"/>
      <c r="W77" s="3"/>
      <c r="X77" s="3"/>
      <c r="Y77" s="3"/>
      <c r="Z77" s="3"/>
    </row>
    <row r="78" spans="5:26" ht="12.75" customHeight="1">
      <c r="E78" s="3"/>
      <c r="F78" s="3"/>
      <c r="G78" s="3"/>
      <c r="H78" s="3"/>
      <c r="I78" s="3"/>
      <c r="J78" s="3"/>
      <c r="K78" s="3"/>
      <c r="L78" s="3"/>
      <c r="M78" s="3"/>
      <c r="N78" s="3"/>
      <c r="O78" s="3"/>
      <c r="P78" s="3"/>
      <c r="Q78" s="3"/>
      <c r="R78" s="3"/>
      <c r="S78" s="3"/>
      <c r="T78" s="3"/>
      <c r="U78" s="3"/>
      <c r="V78" s="3"/>
      <c r="W78" s="3"/>
      <c r="X78" s="3"/>
      <c r="Y78" s="3"/>
      <c r="Z78" s="3"/>
    </row>
    <row r="79" spans="5:26" ht="12.75" customHeight="1">
      <c r="E79" s="3"/>
      <c r="F79" s="3"/>
      <c r="G79" s="3"/>
      <c r="H79" s="3"/>
      <c r="I79" s="3"/>
      <c r="J79" s="3"/>
      <c r="K79" s="3"/>
      <c r="L79" s="3"/>
      <c r="M79" s="3"/>
      <c r="N79" s="3"/>
      <c r="O79" s="3"/>
      <c r="P79" s="3"/>
      <c r="Q79" s="3"/>
      <c r="R79" s="3"/>
      <c r="S79" s="3"/>
      <c r="T79" s="3"/>
      <c r="U79" s="3"/>
      <c r="V79" s="3"/>
      <c r="W79" s="3"/>
      <c r="X79" s="3"/>
      <c r="Y79" s="3"/>
      <c r="Z79" s="3"/>
    </row>
    <row r="80" spans="5:26" ht="12.75" customHeight="1">
      <c r="E80" s="3"/>
      <c r="F80" s="3"/>
      <c r="G80" s="3"/>
      <c r="H80" s="3"/>
      <c r="I80" s="3"/>
      <c r="J80" s="3"/>
      <c r="K80" s="3"/>
      <c r="L80" s="3"/>
      <c r="M80" s="3"/>
      <c r="N80" s="3"/>
      <c r="O80" s="3"/>
      <c r="P80" s="3"/>
      <c r="Q80" s="3"/>
      <c r="R80" s="3"/>
      <c r="S80" s="3"/>
      <c r="T80" s="3"/>
      <c r="U80" s="3"/>
      <c r="V80" s="3"/>
      <c r="W80" s="3"/>
      <c r="X80" s="3"/>
      <c r="Y80" s="3"/>
      <c r="Z80" s="3"/>
    </row>
    <row r="81" spans="1:26" ht="12.75" customHeight="1">
      <c r="E81" s="3"/>
      <c r="F81" s="3"/>
      <c r="G81" s="3"/>
      <c r="H81" s="3"/>
      <c r="I81" s="3"/>
      <c r="J81" s="3"/>
      <c r="K81" s="3"/>
      <c r="L81" s="3"/>
      <c r="M81" s="3"/>
      <c r="N81" s="3"/>
      <c r="O81" s="3"/>
      <c r="P81" s="3"/>
      <c r="Q81" s="3"/>
      <c r="R81" s="3"/>
      <c r="S81" s="3"/>
      <c r="T81" s="3"/>
      <c r="U81" s="3"/>
      <c r="V81" s="3"/>
      <c r="W81" s="3"/>
      <c r="X81" s="3"/>
      <c r="Y81" s="3"/>
      <c r="Z81" s="3"/>
    </row>
    <row r="82" spans="1:26" ht="12.75" customHeight="1">
      <c r="E82" s="3"/>
      <c r="F82" s="3"/>
      <c r="G82" s="3"/>
      <c r="H82" s="3"/>
      <c r="I82" s="3"/>
      <c r="J82" s="3"/>
      <c r="K82" s="3"/>
      <c r="L82" s="3"/>
      <c r="M82" s="3"/>
      <c r="N82" s="3"/>
      <c r="O82" s="3"/>
      <c r="P82" s="3"/>
      <c r="Q82" s="3"/>
      <c r="R82" s="3"/>
      <c r="S82" s="3"/>
      <c r="T82" s="3"/>
      <c r="U82" s="3"/>
      <c r="V82" s="3"/>
      <c r="W82" s="3"/>
      <c r="X82" s="3"/>
      <c r="Y82" s="3"/>
      <c r="Z82" s="3"/>
    </row>
    <row r="83" spans="1:26" ht="12.75" customHeight="1">
      <c r="E83" s="3"/>
      <c r="F83" s="3"/>
      <c r="G83" s="3"/>
      <c r="H83" s="3"/>
      <c r="I83" s="3"/>
      <c r="J83" s="3"/>
      <c r="K83" s="3"/>
      <c r="L83" s="3"/>
      <c r="M83" s="3"/>
      <c r="N83" s="3"/>
      <c r="O83" s="3"/>
      <c r="P83" s="3"/>
      <c r="Q83" s="3"/>
      <c r="R83" s="3"/>
      <c r="S83" s="3"/>
      <c r="T83" s="3"/>
      <c r="U83" s="3"/>
      <c r="V83" s="3"/>
      <c r="W83" s="3"/>
      <c r="X83" s="3"/>
      <c r="Y83" s="3"/>
      <c r="Z83" s="3"/>
    </row>
    <row r="84" spans="1:26" ht="12.75" customHeight="1">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Z1003"/>
  <sheetViews>
    <sheetView workbookViewId="0">
      <selection activeCell="D38" sqref="D38"/>
    </sheetView>
  </sheetViews>
  <sheetFormatPr defaultColWidth="14.44140625" defaultRowHeight="15.75" customHeight="1"/>
  <cols>
    <col min="2" max="2" width="43.109375" customWidth="1"/>
    <col min="3" max="3" width="28.44140625" customWidth="1"/>
    <col min="4" max="4" width="45.6640625" customWidth="1"/>
  </cols>
  <sheetData>
    <row r="1" spans="1:26" ht="15.75" customHeight="1">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c r="A3" s="7" t="s">
        <v>4</v>
      </c>
      <c r="B3" s="8" t="s">
        <v>135</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c r="A4" s="10" t="str">
        <f t="shared" ref="A4:A23" si="0">"DV" &amp; TEXT(ROW()-ROW($A$3), "00")</f>
        <v>DV01</v>
      </c>
      <c r="B4" s="12" t="s">
        <v>69</v>
      </c>
      <c r="C4" s="12" t="s">
        <v>136</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c r="A5" s="10" t="str">
        <f t="shared" si="0"/>
        <v>DV02</v>
      </c>
      <c r="B5" s="12" t="s">
        <v>139</v>
      </c>
      <c r="C5" s="12" t="s">
        <v>136</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c r="A6" s="10" t="str">
        <f t="shared" si="0"/>
        <v>DV03</v>
      </c>
      <c r="B6" s="12" t="s">
        <v>140</v>
      </c>
      <c r="C6" s="12" t="s">
        <v>136</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c r="A7" s="10" t="str">
        <f t="shared" si="0"/>
        <v>DV04</v>
      </c>
      <c r="B7" s="12" t="s">
        <v>142</v>
      </c>
      <c r="C7" s="12" t="s">
        <v>143</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c r="A8" s="10" t="str">
        <f t="shared" si="0"/>
        <v>DV05</v>
      </c>
      <c r="B8" s="12" t="s">
        <v>145</v>
      </c>
      <c r="C8" s="12" t="s">
        <v>143</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c r="A9" s="10" t="str">
        <f t="shared" si="0"/>
        <v>DV06</v>
      </c>
      <c r="B9" s="12" t="s">
        <v>146</v>
      </c>
      <c r="C9" s="12" t="s">
        <v>147</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c r="A10" s="10" t="str">
        <f t="shared" si="0"/>
        <v>DV07</v>
      </c>
      <c r="B10" s="12" t="s">
        <v>149</v>
      </c>
      <c r="C10" s="12" t="s">
        <v>147</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c r="A11" s="10" t="str">
        <f t="shared" si="0"/>
        <v>DV08</v>
      </c>
      <c r="B11" s="12" t="s">
        <v>151</v>
      </c>
      <c r="C11" s="12" t="s">
        <v>152</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c r="A12" s="10" t="str">
        <f t="shared" si="0"/>
        <v>DV09</v>
      </c>
      <c r="B12" s="12" t="s">
        <v>154</v>
      </c>
      <c r="C12" s="12" t="s">
        <v>152</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c r="A13" s="10" t="str">
        <f t="shared" si="0"/>
        <v>DV10</v>
      </c>
      <c r="B13" s="12" t="s">
        <v>156</v>
      </c>
      <c r="C13" s="12" t="s">
        <v>157</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c r="A14" s="10" t="str">
        <f t="shared" si="0"/>
        <v>DV11</v>
      </c>
      <c r="B14" s="12" t="s">
        <v>161</v>
      </c>
      <c r="C14" s="12" t="s">
        <v>157</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c r="A15" s="10" t="str">
        <f t="shared" si="0"/>
        <v>DV12</v>
      </c>
      <c r="B15" s="12" t="s">
        <v>166</v>
      </c>
      <c r="C15" s="12" t="s">
        <v>143</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c r="A16" s="10" t="str">
        <f t="shared" si="0"/>
        <v>DV13</v>
      </c>
      <c r="B16" s="12" t="s">
        <v>173</v>
      </c>
      <c r="C16" s="12" t="s">
        <v>143</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c r="A17" s="10" t="str">
        <f t="shared" si="0"/>
        <v>DV14</v>
      </c>
      <c r="B17" s="12" t="s">
        <v>176</v>
      </c>
      <c r="C17" s="12" t="s">
        <v>147</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c r="A18" s="10" t="str">
        <f t="shared" si="0"/>
        <v>DV15</v>
      </c>
      <c r="B18" s="12" t="s">
        <v>178</v>
      </c>
      <c r="C18" s="12" t="s">
        <v>147</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c r="A19" s="10" t="str">
        <f t="shared" si="0"/>
        <v>DV16</v>
      </c>
      <c r="B19" s="12" t="s">
        <v>180</v>
      </c>
      <c r="C19" s="12" t="s">
        <v>152</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c r="A20" s="10" t="str">
        <f t="shared" si="0"/>
        <v>DV17</v>
      </c>
      <c r="B20" s="12" t="s">
        <v>182</v>
      </c>
      <c r="C20" s="12" t="s">
        <v>152</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c r="A21" s="10" t="str">
        <f t="shared" si="0"/>
        <v>DV18</v>
      </c>
      <c r="B21" s="12" t="s">
        <v>183</v>
      </c>
      <c r="C21" s="12" t="s">
        <v>157</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c r="A22" s="10" t="str">
        <f t="shared" si="0"/>
        <v>DV19</v>
      </c>
      <c r="B22" s="12" t="s">
        <v>184</v>
      </c>
      <c r="C22" s="12" t="s">
        <v>157</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c r="A26" s="33" t="s">
        <v>185</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c r="A27" s="36" t="s">
        <v>4</v>
      </c>
      <c r="B27" s="37" t="s">
        <v>186</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c r="A28" s="39" t="str">
        <f t="shared" ref="A28:A41" si="2">"EV" &amp; TEXT(ROW()-ROW($A$35), "00")</f>
        <v>EV-07</v>
      </c>
      <c r="B28" s="40" t="s">
        <v>187</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c r="A29" s="43" t="str">
        <f t="shared" si="2"/>
        <v>EV-06</v>
      </c>
      <c r="B29" s="44" t="s">
        <v>188</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c r="A30" s="43" t="str">
        <f t="shared" si="2"/>
        <v>EV-05</v>
      </c>
      <c r="B30" s="44" t="s">
        <v>189</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c r="A32" s="39" t="str">
        <f t="shared" si="2"/>
        <v>EV-03</v>
      </c>
      <c r="B32" s="40" t="s">
        <v>190</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c r="A33" s="39" t="str">
        <f t="shared" si="2"/>
        <v>EV-02</v>
      </c>
      <c r="B33" s="40" t="s">
        <v>191</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c r="A34" s="39" t="str">
        <f t="shared" si="2"/>
        <v>EV-01</v>
      </c>
      <c r="B34" s="40" t="s">
        <v>192</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c r="A35" s="39" t="str">
        <f t="shared" si="2"/>
        <v>EV00</v>
      </c>
      <c r="B35" s="40" t="s">
        <v>193</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c r="A36" s="39" t="str">
        <f t="shared" si="2"/>
        <v>EV01</v>
      </c>
      <c r="B36" s="40" t="s">
        <v>194</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c r="A37" s="39" t="str">
        <f t="shared" si="2"/>
        <v>EV02</v>
      </c>
      <c r="B37" s="40" t="s">
        <v>195</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c r="A38" s="39" t="str">
        <f t="shared" si="2"/>
        <v>EV03</v>
      </c>
      <c r="B38" s="40" t="s">
        <v>196</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c r="A39" s="39" t="str">
        <f t="shared" si="2"/>
        <v>EV04</v>
      </c>
      <c r="B39" s="40" t="s">
        <v>197</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c r="A40" s="39" t="str">
        <f t="shared" si="2"/>
        <v>EV05</v>
      </c>
      <c r="B40" s="40" t="s">
        <v>198</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5.75" customHeight="1">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5.75" customHeight="1">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5.75" customHeight="1">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5.75" customHeight="1">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5.75" customHeight="1">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5.75" customHeight="1">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5.75" customHeight="1">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5.75" customHeight="1">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5.75" customHeight="1">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5.75" customHeight="1">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5.75" customHeight="1">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5.75" customHeight="1">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5.75" customHeight="1">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5.75" customHeight="1">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5.75" customHeight="1">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5.75" customHeight="1">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5.75" customHeight="1">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5.75" customHeight="1">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5.75" customHeight="1">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Z24"/>
  <sheetViews>
    <sheetView workbookViewId="0">
      <selection activeCell="E22" sqref="E22"/>
    </sheetView>
  </sheetViews>
  <sheetFormatPr defaultColWidth="14.44140625" defaultRowHeight="15.75" customHeight="1"/>
  <cols>
    <col min="2" max="2" width="29.88671875" customWidth="1"/>
    <col min="3" max="4" width="51.5546875" customWidth="1"/>
    <col min="5" max="5" width="33.6640625" customWidth="1"/>
  </cols>
  <sheetData>
    <row r="1" spans="1:26" ht="12.75" customHeight="1">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c r="A3" s="50" t="s">
        <v>203</v>
      </c>
      <c r="B3" s="12" t="s">
        <v>204</v>
      </c>
      <c r="C3" s="12"/>
      <c r="D3" s="12"/>
      <c r="E3" s="15" t="str">
        <f>$A3 &amp; " - " &amp; $B3</f>
        <v>E0 - Incredible</v>
      </c>
      <c r="F3" s="3"/>
      <c r="G3" s="3"/>
      <c r="H3" s="3"/>
      <c r="I3" s="3"/>
      <c r="J3" s="3"/>
      <c r="K3" s="3"/>
      <c r="L3" s="3"/>
      <c r="M3" s="3"/>
      <c r="N3" s="3"/>
      <c r="O3" s="3"/>
      <c r="P3" s="3"/>
      <c r="Q3" s="3"/>
      <c r="R3" s="3"/>
      <c r="S3" s="3"/>
      <c r="T3" s="3"/>
      <c r="U3" s="3"/>
      <c r="V3" s="3"/>
      <c r="W3" s="3"/>
      <c r="X3" s="3"/>
      <c r="Y3" s="3"/>
      <c r="Z3" s="3"/>
    </row>
    <row r="4" spans="1:26" ht="12.75" customHeight="1">
      <c r="A4" s="50" t="s">
        <v>205</v>
      </c>
      <c r="B4" s="12" t="s">
        <v>206</v>
      </c>
      <c r="C4" s="12" t="s">
        <v>207</v>
      </c>
      <c r="D4" s="12" t="s">
        <v>208</v>
      </c>
      <c r="E4" s="15" t="str">
        <f>$A4 &amp; " - " &amp; $B4</f>
        <v>E1 - Very low probability</v>
      </c>
      <c r="F4" s="3"/>
      <c r="G4" s="3"/>
      <c r="H4" s="3"/>
      <c r="I4" s="3"/>
      <c r="J4" s="3"/>
      <c r="K4" s="3"/>
      <c r="L4" s="3"/>
      <c r="M4" s="3"/>
      <c r="N4" s="3"/>
      <c r="O4" s="3"/>
      <c r="P4" s="3"/>
      <c r="Q4" s="3"/>
      <c r="R4" s="3"/>
      <c r="S4" s="3"/>
      <c r="T4" s="3"/>
      <c r="U4" s="3"/>
      <c r="V4" s="3"/>
      <c r="W4" s="3"/>
      <c r="X4" s="3"/>
      <c r="Y4" s="3"/>
      <c r="Z4" s="3"/>
    </row>
    <row r="5" spans="1:26" ht="12.75" customHeight="1">
      <c r="A5" s="50" t="s">
        <v>209</v>
      </c>
      <c r="B5" s="12" t="s">
        <v>210</v>
      </c>
      <c r="C5" s="12" t="s">
        <v>211</v>
      </c>
      <c r="D5" s="12" t="s">
        <v>212</v>
      </c>
      <c r="E5" s="15" t="str">
        <f>$A5 &amp; " - " &amp; $B5</f>
        <v>E2 - Low probability</v>
      </c>
      <c r="F5" s="3"/>
      <c r="G5" s="3"/>
      <c r="H5" s="3"/>
      <c r="I5" s="3"/>
      <c r="J5" s="3"/>
      <c r="K5" s="3"/>
      <c r="L5" s="3"/>
      <c r="M5" s="3"/>
      <c r="N5" s="3"/>
      <c r="O5" s="3"/>
      <c r="P5" s="3"/>
      <c r="Q5" s="3"/>
      <c r="R5" s="3"/>
      <c r="S5" s="3"/>
      <c r="T5" s="3"/>
      <c r="U5" s="3"/>
      <c r="V5" s="3"/>
      <c r="W5" s="3"/>
      <c r="X5" s="3"/>
      <c r="Y5" s="3"/>
      <c r="Z5" s="3"/>
    </row>
    <row r="6" spans="1:26" ht="12.75" customHeight="1">
      <c r="A6" s="50" t="s">
        <v>213</v>
      </c>
      <c r="B6" s="12" t="s">
        <v>214</v>
      </c>
      <c r="C6" s="12" t="s">
        <v>215</v>
      </c>
      <c r="D6" s="12" t="s">
        <v>216</v>
      </c>
      <c r="E6" s="15" t="str">
        <f>$A6 &amp; " - " &amp; $B6</f>
        <v>E3 - Medium probability</v>
      </c>
      <c r="F6" s="3"/>
      <c r="G6" s="3"/>
      <c r="H6" s="3"/>
      <c r="I6" s="3"/>
      <c r="J6" s="3"/>
      <c r="K6" s="3"/>
      <c r="L6" s="3"/>
      <c r="M6" s="3"/>
      <c r="N6" s="3"/>
      <c r="O6" s="3"/>
      <c r="P6" s="3"/>
      <c r="Q6" s="3"/>
      <c r="R6" s="3"/>
      <c r="S6" s="3"/>
      <c r="T6" s="3"/>
      <c r="U6" s="3"/>
      <c r="V6" s="3"/>
      <c r="W6" s="3"/>
      <c r="X6" s="3"/>
      <c r="Y6" s="3"/>
      <c r="Z6" s="3"/>
    </row>
    <row r="7" spans="1:26" ht="12.75" customHeight="1">
      <c r="A7" s="50" t="s">
        <v>217</v>
      </c>
      <c r="B7" s="12" t="s">
        <v>218</v>
      </c>
      <c r="C7" s="12" t="s">
        <v>219</v>
      </c>
      <c r="D7" s="12" t="s">
        <v>220</v>
      </c>
      <c r="E7" s="15" t="str">
        <f>$A7 &amp; " - " &amp; $B7</f>
        <v>E4 - High probability</v>
      </c>
      <c r="F7" s="3"/>
      <c r="G7" s="3"/>
      <c r="H7" s="3"/>
      <c r="I7" s="3"/>
      <c r="J7" s="3"/>
      <c r="K7" s="3"/>
      <c r="L7" s="3"/>
      <c r="M7" s="3"/>
      <c r="N7" s="3"/>
      <c r="O7" s="3"/>
      <c r="P7" s="3"/>
      <c r="Q7" s="3"/>
      <c r="R7" s="3"/>
      <c r="S7" s="3"/>
      <c r="T7" s="3"/>
      <c r="U7" s="3"/>
      <c r="V7" s="3"/>
      <c r="W7" s="3"/>
      <c r="X7" s="3"/>
      <c r="Y7" s="3"/>
      <c r="Z7" s="3"/>
    </row>
    <row r="8" spans="1:26" ht="12.75" customHeight="1">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c r="A9" s="3"/>
      <c r="B9" s="3"/>
      <c r="C9" s="3"/>
      <c r="D9" s="3"/>
      <c r="E9" s="3"/>
      <c r="F9" s="3"/>
      <c r="G9" s="3"/>
      <c r="H9" s="3"/>
      <c r="I9" s="3"/>
      <c r="J9" s="3"/>
      <c r="K9" s="3"/>
      <c r="L9" s="3"/>
      <c r="M9" s="3"/>
      <c r="N9" s="3"/>
      <c r="O9" s="3"/>
      <c r="P9" s="3"/>
      <c r="Q9" s="3"/>
      <c r="R9" s="3"/>
      <c r="S9" s="3"/>
      <c r="T9" s="3"/>
      <c r="U9" s="3"/>
      <c r="V9" s="3"/>
      <c r="W9" s="3"/>
      <c r="X9" s="3"/>
      <c r="Y9" s="3"/>
      <c r="Z9" s="3"/>
    </row>
    <row r="10" spans="1:26" ht="12.75" customHeight="1">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c r="A12" s="50" t="s">
        <v>223</v>
      </c>
      <c r="B12" s="12" t="s">
        <v>224</v>
      </c>
      <c r="C12" s="12" t="s">
        <v>224</v>
      </c>
      <c r="D12" s="12" t="s">
        <v>225</v>
      </c>
      <c r="E12" s="15" t="str">
        <f>$A12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c r="A13" s="50" t="s">
        <v>227</v>
      </c>
      <c r="B13" s="12" t="s">
        <v>228</v>
      </c>
      <c r="C13" s="12" t="s">
        <v>228</v>
      </c>
      <c r="D13" s="12" t="s">
        <v>229</v>
      </c>
      <c r="E13" s="15" t="str">
        <f>$A13 &amp; " - " &amp; $B13</f>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c r="A14" s="50" t="s">
        <v>230</v>
      </c>
      <c r="B14" s="12" t="s">
        <v>231</v>
      </c>
      <c r="C14" s="12" t="s">
        <v>232</v>
      </c>
      <c r="D14" s="12" t="s">
        <v>233</v>
      </c>
      <c r="E14" s="15" t="str">
        <f>$A14 &amp; " - " &amp; $B14</f>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c r="A15" s="50" t="s">
        <v>234</v>
      </c>
      <c r="B15" s="12" t="s">
        <v>235</v>
      </c>
      <c r="C15" s="12" t="s">
        <v>236</v>
      </c>
      <c r="D15" s="12" t="s">
        <v>237</v>
      </c>
      <c r="E15" s="15" t="str">
        <f>$A15 &amp; " - " &amp; $B15</f>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7" t="s">
        <v>4</v>
      </c>
      <c r="B19" s="8" t="s">
        <v>200</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c r="A20" s="50" t="s">
        <v>238</v>
      </c>
      <c r="B20" s="12" t="s">
        <v>239</v>
      </c>
      <c r="C20" s="53" t="s">
        <v>239</v>
      </c>
      <c r="D20" s="54"/>
      <c r="E20" s="15" t="str">
        <f>$A20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c r="A21" s="50" t="s">
        <v>240</v>
      </c>
      <c r="B21" s="12" t="s">
        <v>241</v>
      </c>
      <c r="C21" s="53" t="s">
        <v>242</v>
      </c>
      <c r="D21" s="54"/>
      <c r="E21" s="15" t="str">
        <f>$A21 &amp; " - " &amp; $B21</f>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c r="A22" s="50" t="s">
        <v>243</v>
      </c>
      <c r="B22" s="12" t="s">
        <v>244</v>
      </c>
      <c r="C22" s="53" t="s">
        <v>245</v>
      </c>
      <c r="D22" s="54"/>
      <c r="E22" s="15" t="str">
        <f>$A22 &amp; " - " &amp; $B22</f>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c r="A23" s="50" t="s">
        <v>246</v>
      </c>
      <c r="B23" s="12" t="s">
        <v>247</v>
      </c>
      <c r="C23" s="53" t="s">
        <v>248</v>
      </c>
      <c r="D23" s="54"/>
      <c r="E23" s="15" t="str">
        <f>$A23 &amp; " - " &amp; $B23</f>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G15"/>
  <sheetViews>
    <sheetView workbookViewId="0">
      <selection activeCell="G11" sqref="G11"/>
    </sheetView>
  </sheetViews>
  <sheetFormatPr defaultColWidth="14.44140625" defaultRowHeight="15.75" customHeight="1"/>
  <sheetData>
    <row r="2" spans="2:7" ht="15.75" customHeight="1">
      <c r="B2" s="79" t="s">
        <v>226</v>
      </c>
      <c r="C2" s="80" t="s">
        <v>199</v>
      </c>
      <c r="D2" s="82" t="s">
        <v>221</v>
      </c>
      <c r="E2" s="83"/>
      <c r="F2" s="83"/>
      <c r="G2" s="84"/>
    </row>
    <row r="3" spans="2:7" ht="15.75" customHeight="1">
      <c r="B3" s="78"/>
      <c r="C3" s="81"/>
      <c r="D3" s="55" t="s">
        <v>223</v>
      </c>
      <c r="E3" s="55" t="s">
        <v>227</v>
      </c>
      <c r="F3" s="55" t="s">
        <v>230</v>
      </c>
      <c r="G3" s="55" t="s">
        <v>234</v>
      </c>
    </row>
    <row r="4" spans="2:7" ht="15.75" customHeight="1">
      <c r="B4" s="76" t="s">
        <v>240</v>
      </c>
      <c r="C4" s="58" t="s">
        <v>205</v>
      </c>
      <c r="D4" s="58" t="s">
        <v>81</v>
      </c>
      <c r="E4" s="58" t="s">
        <v>81</v>
      </c>
      <c r="F4" s="58" t="s">
        <v>81</v>
      </c>
      <c r="G4" s="58" t="s">
        <v>81</v>
      </c>
    </row>
    <row r="5" spans="2:7" ht="15.75" customHeight="1">
      <c r="B5" s="77"/>
      <c r="C5" s="58" t="s">
        <v>209</v>
      </c>
      <c r="D5" s="58" t="s">
        <v>81</v>
      </c>
      <c r="E5" s="58" t="s">
        <v>81</v>
      </c>
      <c r="F5" s="58" t="s">
        <v>81</v>
      </c>
      <c r="G5" s="58" t="s">
        <v>81</v>
      </c>
    </row>
    <row r="6" spans="2:7" ht="15.75" customHeight="1">
      <c r="B6" s="77"/>
      <c r="C6" s="58" t="s">
        <v>213</v>
      </c>
      <c r="D6" s="58" t="s">
        <v>81</v>
      </c>
      <c r="E6" s="58" t="s">
        <v>81</v>
      </c>
      <c r="F6" s="58" t="s">
        <v>81</v>
      </c>
      <c r="G6" s="58" t="s">
        <v>160</v>
      </c>
    </row>
    <row r="7" spans="2:7" ht="15.75" customHeight="1">
      <c r="B7" s="78"/>
      <c r="C7" s="58" t="s">
        <v>217</v>
      </c>
      <c r="D7" s="58" t="s">
        <v>81</v>
      </c>
      <c r="E7" s="58" t="s">
        <v>81</v>
      </c>
      <c r="F7" s="58" t="s">
        <v>160</v>
      </c>
      <c r="G7" s="58" t="s">
        <v>172</v>
      </c>
    </row>
    <row r="8" spans="2:7" ht="15.75" customHeight="1">
      <c r="B8" s="76" t="s">
        <v>243</v>
      </c>
      <c r="C8" s="58" t="s">
        <v>205</v>
      </c>
      <c r="D8" s="58" t="s">
        <v>81</v>
      </c>
      <c r="E8" s="58" t="s">
        <v>81</v>
      </c>
      <c r="F8" s="58" t="s">
        <v>81</v>
      </c>
      <c r="G8" s="58" t="s">
        <v>81</v>
      </c>
    </row>
    <row r="9" spans="2:7" ht="15.75" customHeight="1">
      <c r="B9" s="77"/>
      <c r="C9" s="58" t="s">
        <v>209</v>
      </c>
      <c r="D9" s="58" t="s">
        <v>81</v>
      </c>
      <c r="E9" s="58" t="s">
        <v>81</v>
      </c>
      <c r="F9" s="58" t="s">
        <v>81</v>
      </c>
      <c r="G9" s="58" t="s">
        <v>160</v>
      </c>
    </row>
    <row r="10" spans="2:7" ht="15.75" customHeight="1">
      <c r="B10" s="77"/>
      <c r="C10" s="58" t="s">
        <v>213</v>
      </c>
      <c r="D10" s="58" t="s">
        <v>81</v>
      </c>
      <c r="E10" s="58" t="s">
        <v>81</v>
      </c>
      <c r="F10" s="58" t="s">
        <v>160</v>
      </c>
      <c r="G10" s="58" t="s">
        <v>172</v>
      </c>
    </row>
    <row r="11" spans="2:7" ht="15.75" customHeight="1">
      <c r="B11" s="78"/>
      <c r="C11" s="58" t="s">
        <v>217</v>
      </c>
      <c r="D11" s="58" t="s">
        <v>81</v>
      </c>
      <c r="E11" s="58" t="s">
        <v>160</v>
      </c>
      <c r="F11" s="58" t="s">
        <v>172</v>
      </c>
      <c r="G11" s="58" t="s">
        <v>249</v>
      </c>
    </row>
    <row r="12" spans="2:7" ht="15.75" customHeight="1">
      <c r="B12" s="76" t="s">
        <v>246</v>
      </c>
      <c r="C12" s="58" t="s">
        <v>205</v>
      </c>
      <c r="D12" s="58" t="s">
        <v>81</v>
      </c>
      <c r="E12" s="58" t="s">
        <v>81</v>
      </c>
      <c r="F12" s="58" t="s">
        <v>81</v>
      </c>
      <c r="G12" s="58" t="s">
        <v>160</v>
      </c>
    </row>
    <row r="13" spans="2:7" ht="15.75" customHeight="1">
      <c r="B13" s="77"/>
      <c r="C13" s="58" t="s">
        <v>209</v>
      </c>
      <c r="D13" s="58" t="s">
        <v>81</v>
      </c>
      <c r="E13" s="58" t="s">
        <v>81</v>
      </c>
      <c r="F13" s="58" t="s">
        <v>160</v>
      </c>
      <c r="G13" s="58" t="s">
        <v>172</v>
      </c>
    </row>
    <row r="14" spans="2:7" ht="15.75" customHeight="1">
      <c r="B14" s="77"/>
      <c r="C14" s="58" t="s">
        <v>213</v>
      </c>
      <c r="D14" s="58" t="s">
        <v>81</v>
      </c>
      <c r="E14" s="58" t="s">
        <v>160</v>
      </c>
      <c r="F14" s="58" t="s">
        <v>172</v>
      </c>
      <c r="G14" s="58" t="s">
        <v>249</v>
      </c>
    </row>
    <row r="15" spans="2:7" ht="15.75" customHeight="1">
      <c r="B15" s="78"/>
      <c r="C15" s="58" t="s">
        <v>217</v>
      </c>
      <c r="D15" s="58" t="s">
        <v>81</v>
      </c>
      <c r="E15" s="58" t="s">
        <v>172</v>
      </c>
      <c r="F15" s="58" t="s">
        <v>249</v>
      </c>
      <c r="G15" s="58"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Lal</dc:creator>
  <cp:lastModifiedBy>laljarus</cp:lastModifiedBy>
  <cp:lastPrinted>2018-11-13T23:03:49Z</cp:lastPrinted>
  <dcterms:created xsi:type="dcterms:W3CDTF">2018-11-14T00:16:17Z</dcterms:created>
  <dcterms:modified xsi:type="dcterms:W3CDTF">2018-11-15T22:01:34Z</dcterms:modified>
</cp:coreProperties>
</file>