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WUDR\WUDR_Github\WUDR\Small_farmers_coeff\"/>
    </mc:Choice>
  </mc:AlternateContent>
  <xr:revisionPtr revIDLastSave="0" documentId="13_ncr:1_{C8313A79-2A41-46A5-B763-C49F298A355D}" xr6:coauthVersionLast="47" xr6:coauthVersionMax="47" xr10:uidLastSave="{00000000-0000-0000-0000-000000000000}"/>
  <bookViews>
    <workbookView xWindow="25080" yWindow="-120" windowWidth="29040" windowHeight="15840" activeTab="2" xr2:uid="{B5AF304B-CE7F-45C6-8E89-5A4E90ED3AE0}"/>
  </bookViews>
  <sheets>
    <sheet name="Irrigtaion Withdrawal Counties " sheetId="3" r:id="rId1"/>
    <sheet name="Total Withdrawal Counties" sheetId="1" r:id="rId2"/>
    <sheet name="Total WithdrawalTrend coun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2" l="1"/>
  <c r="J2" i="2"/>
  <c r="H2" i="3"/>
  <c r="L2" i="3"/>
  <c r="K2" i="3"/>
  <c r="H3" i="3"/>
  <c r="H17" i="3"/>
  <c r="H16" i="3"/>
  <c r="H11" i="3"/>
  <c r="H4" i="3"/>
  <c r="H28" i="3"/>
  <c r="H27" i="3"/>
  <c r="H26" i="3"/>
  <c r="H25" i="3"/>
  <c r="H20" i="3"/>
  <c r="H19" i="3"/>
  <c r="H10" i="3"/>
  <c r="H8" i="3"/>
  <c r="H7" i="3"/>
  <c r="H23" i="3"/>
  <c r="H22" i="3"/>
  <c r="H21" i="3"/>
  <c r="H18" i="3"/>
  <c r="H15" i="3"/>
  <c r="H14" i="3"/>
  <c r="H13" i="3"/>
  <c r="H9" i="3"/>
  <c r="H6" i="3"/>
  <c r="H5" i="3"/>
  <c r="H24" i="3"/>
  <c r="H12" i="3"/>
  <c r="J15" i="2" l="1"/>
  <c r="K15" i="2" s="1"/>
  <c r="K8" i="2"/>
  <c r="J9" i="2"/>
  <c r="K9" i="2" s="1"/>
  <c r="H9" i="2"/>
  <c r="H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H15" i="2"/>
  <c r="J3" i="2"/>
  <c r="K3" i="2" s="1"/>
  <c r="J5" i="2"/>
  <c r="K5" i="2" s="1"/>
  <c r="J12" i="2"/>
  <c r="K12" i="2" s="1"/>
  <c r="J7" i="2"/>
  <c r="K7" i="2" s="1"/>
  <c r="J6" i="2"/>
  <c r="K6" i="2" s="1"/>
  <c r="J8" i="2"/>
  <c r="J10" i="2"/>
  <c r="K10" i="2" s="1"/>
  <c r="J4" i="2"/>
  <c r="K4" i="2" s="1"/>
  <c r="J14" i="2"/>
  <c r="K14" i="2" s="1"/>
  <c r="J11" i="2"/>
  <c r="K11" i="2" s="1"/>
  <c r="J13" i="2"/>
  <c r="K13" i="2" s="1"/>
  <c r="K2" i="2"/>
  <c r="H2" i="2"/>
  <c r="H13" i="2"/>
  <c r="H11" i="2"/>
  <c r="H14" i="2"/>
  <c r="H4" i="2"/>
  <c r="H10" i="2"/>
  <c r="H8" i="2"/>
  <c r="H6" i="2"/>
  <c r="H7" i="2"/>
  <c r="H12" i="2"/>
  <c r="H5" i="2"/>
  <c r="H3" i="2"/>
</calcChain>
</file>

<file path=xl/sharedStrings.xml><?xml version="1.0" encoding="utf-8"?>
<sst xmlns="http://schemas.openxmlformats.org/spreadsheetml/2006/main" count="180" uniqueCount="94">
  <si>
    <t>County_Name</t>
  </si>
  <si>
    <t>c2002</t>
  </si>
  <si>
    <t>c2007</t>
  </si>
  <si>
    <t>c2012</t>
  </si>
  <si>
    <t>c2017</t>
  </si>
  <si>
    <t>Tau_MK</t>
  </si>
  <si>
    <t>p_MK</t>
  </si>
  <si>
    <t>ACCOMACK</t>
  </si>
  <si>
    <t>ALBEMARLE</t>
  </si>
  <si>
    <t>AMELIA</t>
  </si>
  <si>
    <t>APPOMATTOX</t>
  </si>
  <si>
    <t>AUGUSTA</t>
  </si>
  <si>
    <t>BEDFORD</t>
  </si>
  <si>
    <t>BOTETOURT</t>
  </si>
  <si>
    <t>BRUNSWICK</t>
  </si>
  <si>
    <t>BUCKINGHAM</t>
  </si>
  <si>
    <t>CAMPBELL</t>
  </si>
  <si>
    <t>CAROLINE</t>
  </si>
  <si>
    <t>CHARLES CITY</t>
  </si>
  <si>
    <t>CHARLOTTE</t>
  </si>
  <si>
    <t>CHESAPEAKE CITY</t>
  </si>
  <si>
    <t>CHESTERFIELD</t>
  </si>
  <si>
    <t>CLARKE</t>
  </si>
  <si>
    <t>CRAIG</t>
  </si>
  <si>
    <t>CULPEPER</t>
  </si>
  <si>
    <t>DINWIDDIE</t>
  </si>
  <si>
    <t>FAIRFAX</t>
  </si>
  <si>
    <t>FAUQUIER</t>
  </si>
  <si>
    <t>FLOYD</t>
  </si>
  <si>
    <t>FLUVANNA</t>
  </si>
  <si>
    <t>FREDERICK</t>
  </si>
  <si>
    <t>GILES</t>
  </si>
  <si>
    <t>GLOUCESTER</t>
  </si>
  <si>
    <t>GOOCHLAND</t>
  </si>
  <si>
    <t>GREENE</t>
  </si>
  <si>
    <t>HALIFAX</t>
  </si>
  <si>
    <t>HANOVER</t>
  </si>
  <si>
    <t>HENRICO</t>
  </si>
  <si>
    <t>HENRY</t>
  </si>
  <si>
    <t>ISLE OF WIGHT</t>
  </si>
  <si>
    <t>JAMES CITY</t>
  </si>
  <si>
    <t>KING AND QUEEN</t>
  </si>
  <si>
    <t>KING WILLIAM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</si>
  <si>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</si>
  <si>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</si>
  <si>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</si>
  <si>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</si>
  <si>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</si>
  <si>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</si>
  <si>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</si>
  <si>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</si>
  <si>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</si>
  <si>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</si>
  <si>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NORTHAMPTON</t>
  </si>
  <si>
    <t>NOTTOWAY</t>
  </si>
  <si>
    <t>ORANGE</t>
  </si>
  <si>
    <t>PAGE</t>
  </si>
  <si>
    <t>PITTSYLVANIA</t>
  </si>
  <si>
    <t>POWHATAN</t>
  </si>
  <si>
    <t>PRINCE EDWARD</t>
  </si>
  <si>
    <t>PRINCE WILLIAM</t>
  </si>
  <si>
    <t>PULASKI</t>
  </si>
  <si>
    <t>RAPPAHANNOCK</t>
  </si>
  <si>
    <t>ROANOKE</t>
  </si>
  <si>
    <t>ROCKBRIDGE</t>
  </si>
  <si>
    <t>ROCKINGHAM</t>
  </si>
  <si>
    <t>SCOTT</t>
  </si>
  <si>
    <t>SHENANDOAH</t>
  </si>
  <si>
    <t>SMYTH</t>
  </si>
  <si>
    <t>SOUTHAMPTON</t>
  </si>
  <si>
    <t>SPOTSYLVANIA</t>
  </si>
  <si>
    <t>STAFFORD</t>
  </si>
  <si>
    <t>SUFFOLK CITY</t>
  </si>
  <si>
    <t>SURRY</t>
  </si>
  <si>
    <t>SUSSEX</t>
  </si>
  <si>
    <t>VIRGINIA BEACH CITY</t>
  </si>
  <si>
    <t>WARREN</t>
  </si>
  <si>
    <t>WASHINGTON</t>
  </si>
  <si>
    <t>WESTMORELAND</t>
  </si>
  <si>
    <t>WISE</t>
  </si>
  <si>
    <t>WYTHE</t>
  </si>
  <si>
    <t>YORK</t>
  </si>
  <si>
    <t>Monotonic</t>
  </si>
  <si>
    <t>Trend Check</t>
  </si>
  <si>
    <t>Y</t>
  </si>
  <si>
    <t>Change</t>
  </si>
  <si>
    <t>GRAYSON</t>
  </si>
  <si>
    <t>PATRICK</t>
  </si>
  <si>
    <t>FRANKLIN</t>
  </si>
  <si>
    <t>CARROLL</t>
  </si>
  <si>
    <t>Abs change</t>
  </si>
  <si>
    <t>change</t>
  </si>
  <si>
    <t>abs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</si>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</sst>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2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E2AC-5985-49FA-8217-A4A14CC38B51}">
  <dimension ref="A1:L80"/>
  <sheetViews>
    <sheetView zoomScale="120" zoomScaleNormal="120" workbookViewId="0">
      <selection activeCell="H3" sqref="H3"/>
    </sheetView>
  </sheetViews>
  <sheetFormatPr defaultColWidth="8.7109375" defaultRowHeight="15" x14ac:dyDescent="0.25"/>
  <cols>
    <col min="1" max="1" width="18.7109375" style="1" bestFit="1" customWidth="1"/>
    <col min="2" max="7" width="8.7109375" style="1"/>
    <col min="8" max="8" width="11.85546875" style="1" customWidth="1"/>
    <col min="9" max="9" width="17.5703125" style="1" customWidth="1"/>
    <col min="10" max="16384" width="8.71093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82</v>
      </c>
      <c r="I1" s="2" t="s">
        <v>83</v>
      </c>
      <c r="K1" s="3" t="s">
        <v>91</v>
      </c>
      <c r="L1" s="3" t="s">
        <v>92</v>
      </c>
    </row>
    <row r="2" spans="1:12" x14ac:dyDescent="0.25">
      <c r="A2" t="s">
        <v>53</v>
      </c>
      <c r="B2">
        <v>3.5224980359445698E-2</v>
      </c>
      <c r="C2">
        <v>2.9518771582074499E-2</v>
      </c>
      <c r="D2">
        <v>2.5089434732528799E-2</v>
      </c>
      <c r="E2">
        <v>7.6523421183417499E-3</v>
      </c>
      <c r="F2">
        <v>-1</v>
      </c>
      <c r="G2">
        <v>8.8999999999999996E-2</v>
      </c>
      <c r="H2" s="1" t="str">
        <f>IF(OR(AND(C2&lt;=B2,D2&lt;=C2,E2&lt;=D2),AND(C2&gt;=B2,D2&gt;=C2,E2&gt;=D2)),"Y","N")</f>
        <v>Y</v>
      </c>
      <c r="K2" s="3">
        <f>E2-B2</f>
        <v>-2.7572638241103949E-2</v>
      </c>
      <c r="L2" s="3">
        <f>ABS(K2)</f>
        <v>2.7572638241103949E-2</v>
      </c>
    </row>
    <row r="3" spans="1:12" x14ac:dyDescent="0.25">
      <c r="A3" t="s">
        <v>7</v>
      </c>
      <c r="B3">
        <v>2.8683125206486601E-3</v>
      </c>
      <c r="C3">
        <v>1.48953990296981E-2</v>
      </c>
      <c r="D3">
        <v>7.5266838918683597E-3</v>
      </c>
      <c r="E3">
        <v>1.60886793187889E-2</v>
      </c>
      <c r="F3">
        <v>0.66700000000000004</v>
      </c>
      <c r="G3">
        <v>0.308</v>
      </c>
      <c r="H3" s="1" t="str">
        <f t="shared" ref="H2:H28" si="0">IF(OR(AND(C3&lt;=B3,D3&lt;=C3,E3&lt;=D3),AND(C3&gt;=B3,D3&gt;=C3,E3&gt;=D3)),"Y","N")</f>
        <v>N</v>
      </c>
    </row>
    <row r="4" spans="1:12" x14ac:dyDescent="0.25">
      <c r="A4" t="s">
        <v>9</v>
      </c>
      <c r="B4">
        <v>1.5938517093103399</v>
      </c>
      <c r="C4">
        <v>1.3315477329251999</v>
      </c>
      <c r="D4">
        <v>0.31777777777777799</v>
      </c>
      <c r="E4">
        <v>1.0050305041207299</v>
      </c>
      <c r="F4">
        <v>-0.66700000000000004</v>
      </c>
      <c r="G4">
        <v>0.308</v>
      </c>
      <c r="H4" s="1" t="str">
        <f t="shared" si="0"/>
        <v>N</v>
      </c>
    </row>
    <row r="5" spans="1:12" x14ac:dyDescent="0.25">
      <c r="A5" t="s">
        <v>11</v>
      </c>
      <c r="B5">
        <v>0.245800058064712</v>
      </c>
      <c r="C5">
        <v>0.17463209218061601</v>
      </c>
      <c r="D5">
        <v>9.3588614688325703E-2</v>
      </c>
      <c r="E5">
        <v>0.59711943527268596</v>
      </c>
      <c r="F5">
        <v>0</v>
      </c>
      <c r="G5">
        <v>1</v>
      </c>
      <c r="H5" s="1" t="str">
        <f t="shared" si="0"/>
        <v>N</v>
      </c>
    </row>
    <row r="6" spans="1:12" x14ac:dyDescent="0.25">
      <c r="A6" t="s">
        <v>17</v>
      </c>
      <c r="B6">
        <v>1.5460279055434199E-2</v>
      </c>
      <c r="C6">
        <v>8.3917659837004305E-2</v>
      </c>
      <c r="D6">
        <v>1.8008808793649599E-2</v>
      </c>
      <c r="E6">
        <v>1.5774378585085999E-2</v>
      </c>
      <c r="F6">
        <v>0</v>
      </c>
      <c r="G6">
        <v>1</v>
      </c>
      <c r="H6" s="1" t="str">
        <f t="shared" si="0"/>
        <v>N</v>
      </c>
    </row>
    <row r="7" spans="1:12" x14ac:dyDescent="0.25">
      <c r="A7" t="s">
        <v>18</v>
      </c>
      <c r="B7">
        <v>4.98380913388171E-2</v>
      </c>
      <c r="C7">
        <v>0.48571428571428599</v>
      </c>
      <c r="D7">
        <v>1.3337902571675799E-2</v>
      </c>
      <c r="E7">
        <v>1.9646302615254199E-2</v>
      </c>
      <c r="F7">
        <v>-0.33300000000000002</v>
      </c>
      <c r="G7">
        <v>0.73399999999999999</v>
      </c>
      <c r="H7" s="1" t="str">
        <f t="shared" si="0"/>
        <v>N</v>
      </c>
    </row>
    <row r="8" spans="1:12" x14ac:dyDescent="0.25">
      <c r="A8" t="s">
        <v>22</v>
      </c>
      <c r="B8">
        <v>1.1787383177570101</v>
      </c>
      <c r="C8">
        <v>0.82772727272727298</v>
      </c>
      <c r="D8">
        <v>0.33211678832116798</v>
      </c>
      <c r="E8">
        <v>1.0736714975845401</v>
      </c>
      <c r="F8">
        <v>-0.33300000000000002</v>
      </c>
      <c r="G8">
        <v>0.73399999999999999</v>
      </c>
      <c r="H8" s="1" t="str">
        <f t="shared" si="0"/>
        <v>N</v>
      </c>
    </row>
    <row r="9" spans="1:12" x14ac:dyDescent="0.25">
      <c r="A9" t="s">
        <v>24</v>
      </c>
      <c r="B9">
        <v>15.7323600973236</v>
      </c>
      <c r="C9">
        <v>9.5367482537062301E-2</v>
      </c>
      <c r="D9">
        <v>0.353427831260756</v>
      </c>
      <c r="E9">
        <v>1.1094553504517899</v>
      </c>
      <c r="F9">
        <v>0</v>
      </c>
      <c r="G9">
        <v>1</v>
      </c>
      <c r="H9" s="1" t="str">
        <f t="shared" si="0"/>
        <v>N</v>
      </c>
    </row>
    <row r="10" spans="1:12" x14ac:dyDescent="0.25">
      <c r="A10" t="s">
        <v>25</v>
      </c>
      <c r="B10">
        <v>4.3913198150124497</v>
      </c>
      <c r="C10">
        <v>0.135445237681728</v>
      </c>
      <c r="D10">
        <v>1.69587603404924</v>
      </c>
      <c r="E10">
        <v>0.40540974653859702</v>
      </c>
      <c r="F10">
        <v>-0.33300000000000002</v>
      </c>
      <c r="G10">
        <v>0.73399999999999999</v>
      </c>
      <c r="H10" s="1" t="str">
        <f t="shared" si="0"/>
        <v>N</v>
      </c>
    </row>
    <row r="11" spans="1:12" x14ac:dyDescent="0.25">
      <c r="A11" t="s">
        <v>36</v>
      </c>
      <c r="B11">
        <v>0.74117003614130605</v>
      </c>
      <c r="C11">
        <v>0.22028632846150401</v>
      </c>
      <c r="D11">
        <v>0.23894768780452999</v>
      </c>
      <c r="E11">
        <v>0.15018161904418001</v>
      </c>
      <c r="F11">
        <v>-0.66700000000000004</v>
      </c>
      <c r="G11">
        <v>0.308</v>
      </c>
      <c r="H11" s="1" t="str">
        <f t="shared" si="0"/>
        <v>N</v>
      </c>
    </row>
    <row r="12" spans="1:12" x14ac:dyDescent="0.25">
      <c r="A12" t="s">
        <v>39</v>
      </c>
      <c r="B12">
        <v>2.8205128205128199E-2</v>
      </c>
      <c r="C12">
        <v>0.19308943089430899</v>
      </c>
      <c r="D12">
        <v>0.87478260869565205</v>
      </c>
      <c r="E12">
        <v>0.20337552742616</v>
      </c>
      <c r="F12">
        <v>0.66700000000000004</v>
      </c>
      <c r="G12">
        <v>0.308</v>
      </c>
      <c r="H12" s="1" t="str">
        <f t="shared" si="0"/>
        <v>N</v>
      </c>
    </row>
    <row r="13" spans="1:12" x14ac:dyDescent="0.25">
      <c r="A13" t="s">
        <v>41</v>
      </c>
      <c r="B13">
        <v>0.15332217508076801</v>
      </c>
      <c r="C13">
        <v>2.9684411423897501E-2</v>
      </c>
      <c r="D13">
        <v>4.0866068164276702E-2</v>
      </c>
      <c r="E13">
        <v>4.3755648586730797E-2</v>
      </c>
      <c r="F13">
        <v>0</v>
      </c>
      <c r="G13">
        <v>1</v>
      </c>
      <c r="H13" s="1" t="str">
        <f t="shared" si="0"/>
        <v>N</v>
      </c>
    </row>
    <row r="14" spans="1:12" x14ac:dyDescent="0.25">
      <c r="A14" t="s">
        <v>42</v>
      </c>
      <c r="B14">
        <v>6.5361298864190703E-2</v>
      </c>
      <c r="C14">
        <v>0</v>
      </c>
      <c r="D14">
        <v>2.5374227278145801E-2</v>
      </c>
      <c r="E14">
        <v>2.9573462372674698E-2</v>
      </c>
      <c r="F14">
        <v>0</v>
      </c>
      <c r="G14">
        <v>1</v>
      </c>
      <c r="H14" s="1" t="str">
        <f t="shared" si="0"/>
        <v>N</v>
      </c>
    </row>
    <row r="15" spans="1:12" x14ac:dyDescent="0.25">
      <c r="A15" t="s">
        <v>50</v>
      </c>
      <c r="B15">
        <v>0.69179104477611897</v>
      </c>
      <c r="C15">
        <v>0</v>
      </c>
      <c r="D15">
        <v>0.102702702702703</v>
      </c>
      <c r="E15">
        <v>0.54801250558284897</v>
      </c>
      <c r="F15">
        <v>0</v>
      </c>
      <c r="G15">
        <v>1</v>
      </c>
      <c r="H15" s="1" t="str">
        <f t="shared" si="0"/>
        <v>N</v>
      </c>
    </row>
    <row r="16" spans="1:12" x14ac:dyDescent="0.25">
      <c r="A16" t="s">
        <v>51</v>
      </c>
      <c r="B16">
        <v>1.46882352941176</v>
      </c>
      <c r="C16">
        <v>0.486033519553073</v>
      </c>
      <c r="D16">
        <v>0.32645289054764298</v>
      </c>
      <c r="E16">
        <v>0.45441750110588303</v>
      </c>
      <c r="F16">
        <v>-0.66700000000000004</v>
      </c>
      <c r="G16">
        <v>0.308</v>
      </c>
      <c r="H16" s="1" t="str">
        <f t="shared" si="0"/>
        <v>N</v>
      </c>
    </row>
    <row r="17" spans="1:8" x14ac:dyDescent="0.25">
      <c r="A17" t="s">
        <v>52</v>
      </c>
      <c r="B17">
        <v>0.45084057669286398</v>
      </c>
      <c r="C17">
        <v>0.10803414570627801</v>
      </c>
      <c r="D17">
        <v>6.8262035860511106E-2</v>
      </c>
      <c r="E17">
        <v>7.5855962219598602E-2</v>
      </c>
      <c r="F17">
        <v>-0.66700000000000004</v>
      </c>
      <c r="G17">
        <v>0.308</v>
      </c>
      <c r="H17" s="1" t="str">
        <f t="shared" si="0"/>
        <v>N</v>
      </c>
    </row>
    <row r="18" spans="1:8" x14ac:dyDescent="0.25">
      <c r="A18" t="s">
        <v>56</v>
      </c>
      <c r="B18">
        <v>0.229144912402831</v>
      </c>
      <c r="C18">
        <v>1.9326211996713201</v>
      </c>
      <c r="D18">
        <v>0.18502117828263401</v>
      </c>
      <c r="E18">
        <v>0.425048923679061</v>
      </c>
      <c r="F18">
        <v>0</v>
      </c>
      <c r="G18">
        <v>1</v>
      </c>
      <c r="H18" s="1" t="str">
        <f t="shared" si="0"/>
        <v>N</v>
      </c>
    </row>
    <row r="19" spans="1:8" x14ac:dyDescent="0.25">
      <c r="A19" t="s">
        <v>58</v>
      </c>
      <c r="B19">
        <v>34.310344827586199</v>
      </c>
      <c r="C19">
        <v>0.33636363636363598</v>
      </c>
      <c r="D19">
        <v>2.6575000000000002</v>
      </c>
      <c r="E19">
        <v>1.9186046511627901</v>
      </c>
      <c r="F19">
        <v>-0.33300000000000002</v>
      </c>
      <c r="G19">
        <v>0.73399999999999999</v>
      </c>
      <c r="H19" s="1" t="str">
        <f t="shared" si="0"/>
        <v>N</v>
      </c>
    </row>
    <row r="20" spans="1:8" x14ac:dyDescent="0.25">
      <c r="A20" t="s">
        <v>60</v>
      </c>
      <c r="B20">
        <v>1.78823529411765</v>
      </c>
      <c r="C20">
        <v>20.018996960486302</v>
      </c>
      <c r="D20">
        <v>0.83973007169970504</v>
      </c>
      <c r="E20">
        <v>1.15260298466405</v>
      </c>
      <c r="F20">
        <v>-0.33300000000000002</v>
      </c>
      <c r="G20">
        <v>0.73399999999999999</v>
      </c>
      <c r="H20" s="1" t="str">
        <f t="shared" si="0"/>
        <v>N</v>
      </c>
    </row>
    <row r="21" spans="1:8" x14ac:dyDescent="0.25">
      <c r="A21" t="s">
        <v>65</v>
      </c>
      <c r="B21">
        <v>0.368694383450826</v>
      </c>
      <c r="C21">
        <v>0.65550150926096795</v>
      </c>
      <c r="D21">
        <v>0.27781236812430399</v>
      </c>
      <c r="E21">
        <v>0.575193219139019</v>
      </c>
      <c r="F21">
        <v>0</v>
      </c>
      <c r="G21">
        <v>1</v>
      </c>
      <c r="H21" s="1" t="str">
        <f t="shared" si="0"/>
        <v>N</v>
      </c>
    </row>
    <row r="22" spans="1:8" x14ac:dyDescent="0.25">
      <c r="A22" t="s">
        <v>67</v>
      </c>
      <c r="B22">
        <v>0.66353998084354504</v>
      </c>
      <c r="C22">
        <v>2.1481555733761</v>
      </c>
      <c r="D22">
        <v>1.64956195244055</v>
      </c>
      <c r="E22">
        <v>1.4546454095657</v>
      </c>
      <c r="F22">
        <v>0</v>
      </c>
      <c r="G22">
        <v>1</v>
      </c>
      <c r="H22" s="1" t="str">
        <f t="shared" si="0"/>
        <v>N</v>
      </c>
    </row>
    <row r="23" spans="1:8" x14ac:dyDescent="0.25">
      <c r="A23" t="s">
        <v>69</v>
      </c>
      <c r="B23">
        <v>0</v>
      </c>
      <c r="C23">
        <v>0.189328829876838</v>
      </c>
      <c r="D23">
        <v>6.6044740146813399E-2</v>
      </c>
      <c r="E23">
        <v>3.9346301700787303E-2</v>
      </c>
      <c r="F23">
        <v>0</v>
      </c>
      <c r="G23">
        <v>1</v>
      </c>
      <c r="H23" s="1" t="str">
        <f t="shared" si="0"/>
        <v>N</v>
      </c>
    </row>
    <row r="24" spans="1:8" x14ac:dyDescent="0.25">
      <c r="A24" t="s">
        <v>70</v>
      </c>
      <c r="B24">
        <v>0.40307133421400299</v>
      </c>
      <c r="C24">
        <v>1.7267007471490401</v>
      </c>
      <c r="D24">
        <v>1.6529411764705899</v>
      </c>
      <c r="E24">
        <v>86.438356164383606</v>
      </c>
      <c r="F24">
        <v>0.66700000000000004</v>
      </c>
      <c r="G24">
        <v>0.308</v>
      </c>
      <c r="H24" s="1" t="str">
        <f t="shared" si="0"/>
        <v>N</v>
      </c>
    </row>
    <row r="25" spans="1:8" x14ac:dyDescent="0.25">
      <c r="A25" t="s">
        <v>72</v>
      </c>
      <c r="B25">
        <v>0.27760736196319002</v>
      </c>
      <c r="C25">
        <v>0.179228437357253</v>
      </c>
      <c r="D25">
        <v>0.170287948274566</v>
      </c>
      <c r="E25">
        <v>0.211701652523448</v>
      </c>
      <c r="F25">
        <v>-0.33300000000000002</v>
      </c>
      <c r="G25">
        <v>0.73399999999999999</v>
      </c>
      <c r="H25" s="1" t="str">
        <f t="shared" si="0"/>
        <v>N</v>
      </c>
    </row>
    <row r="26" spans="1:8" x14ac:dyDescent="0.25">
      <c r="A26" t="s">
        <v>73</v>
      </c>
      <c r="B26">
        <v>0.31351615510403502</v>
      </c>
      <c r="C26">
        <v>0.28615330360966301</v>
      </c>
      <c r="D26">
        <v>1.27293064876958</v>
      </c>
      <c r="E26">
        <v>0.103616276676045</v>
      </c>
      <c r="F26">
        <v>-0.33300000000000002</v>
      </c>
      <c r="G26">
        <v>0.73399999999999999</v>
      </c>
      <c r="H26" s="1" t="str">
        <f t="shared" si="0"/>
        <v>N</v>
      </c>
    </row>
    <row r="27" spans="1:8" x14ac:dyDescent="0.25">
      <c r="A27" t="s">
        <v>74</v>
      </c>
      <c r="B27">
        <v>0.20518134715025901</v>
      </c>
      <c r="C27">
        <v>0</v>
      </c>
      <c r="D27">
        <v>0.167061776600195</v>
      </c>
      <c r="E27">
        <v>3.21963104768535E-2</v>
      </c>
      <c r="F27">
        <v>-0.33300000000000002</v>
      </c>
      <c r="G27">
        <v>0.73399999999999999</v>
      </c>
      <c r="H27" s="1" t="str">
        <f t="shared" si="0"/>
        <v>N</v>
      </c>
    </row>
    <row r="28" spans="1:8" x14ac:dyDescent="0.25">
      <c r="A28" t="s">
        <v>78</v>
      </c>
      <c r="B28">
        <v>0.22194674691134</v>
      </c>
      <c r="C28">
        <v>3.61142042258249E-3</v>
      </c>
      <c r="D28">
        <v>2.9462829483874399E-3</v>
      </c>
      <c r="E28">
        <v>0.15944422653388099</v>
      </c>
      <c r="F28">
        <v>-0.33300000000000002</v>
      </c>
      <c r="G28">
        <v>0.73399999999999999</v>
      </c>
      <c r="H28" s="1" t="str">
        <f t="shared" si="0"/>
        <v>N</v>
      </c>
    </row>
    <row r="29" spans="1:8" x14ac:dyDescent="0.25">
      <c r="A29"/>
      <c r="B29"/>
      <c r="C29"/>
      <c r="D29"/>
      <c r="E29"/>
      <c r="F29"/>
      <c r="G29"/>
    </row>
    <row r="30" spans="1:8" x14ac:dyDescent="0.25">
      <c r="A30"/>
      <c r="B30"/>
      <c r="C30"/>
      <c r="D30"/>
      <c r="E30"/>
      <c r="F30"/>
      <c r="G30"/>
    </row>
    <row r="31" spans="1:8" x14ac:dyDescent="0.25">
      <c r="A31"/>
      <c r="B31"/>
      <c r="C31"/>
      <c r="D31"/>
      <c r="E31"/>
      <c r="F31"/>
      <c r="G31"/>
    </row>
    <row r="32" spans="1:8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/>
      <c r="F37"/>
      <c r="G37"/>
    </row>
    <row r="38" spans="1:7" x14ac:dyDescent="0.25">
      <c r="A38"/>
      <c r="B38"/>
      <c r="C38"/>
      <c r="D38"/>
      <c r="E38"/>
      <c r="F38"/>
      <c r="G38"/>
    </row>
    <row r="39" spans="1:7" x14ac:dyDescent="0.25">
      <c r="A39"/>
      <c r="B39"/>
      <c r="C39"/>
      <c r="D39"/>
      <c r="E39"/>
      <c r="F39"/>
      <c r="G39"/>
    </row>
    <row r="40" spans="1:7" x14ac:dyDescent="0.25">
      <c r="A40"/>
      <c r="B40"/>
      <c r="C40"/>
      <c r="D40"/>
      <c r="E40"/>
      <c r="F40"/>
      <c r="G40"/>
    </row>
    <row r="41" spans="1:7" x14ac:dyDescent="0.25">
      <c r="A41"/>
      <c r="B41"/>
      <c r="C41"/>
      <c r="D41"/>
      <c r="E41"/>
      <c r="F41"/>
      <c r="G41"/>
    </row>
    <row r="42" spans="1:7" x14ac:dyDescent="0.25">
      <c r="A42"/>
      <c r="B42"/>
      <c r="C42"/>
      <c r="D42"/>
      <c r="E42"/>
      <c r="F42"/>
      <c r="G42"/>
    </row>
    <row r="43" spans="1:7" x14ac:dyDescent="0.25">
      <c r="A43"/>
      <c r="B43"/>
      <c r="C43"/>
      <c r="D43"/>
      <c r="E43"/>
      <c r="F43"/>
      <c r="G43"/>
    </row>
    <row r="44" spans="1:7" x14ac:dyDescent="0.25">
      <c r="A44"/>
      <c r="B44"/>
      <c r="C44"/>
      <c r="D44"/>
      <c r="E44"/>
      <c r="F44"/>
      <c r="G44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spans="1:7" x14ac:dyDescent="0.25">
      <c r="A49"/>
      <c r="B49"/>
      <c r="C49"/>
      <c r="D49"/>
      <c r="E49"/>
      <c r="F49"/>
      <c r="G49"/>
    </row>
    <row r="50" spans="1:7" x14ac:dyDescent="0.25">
      <c r="A50"/>
      <c r="B50"/>
      <c r="C50"/>
      <c r="D50"/>
      <c r="E50"/>
      <c r="F50"/>
      <c r="G50"/>
    </row>
    <row r="51" spans="1:7" x14ac:dyDescent="0.25">
      <c r="A51"/>
      <c r="B51"/>
      <c r="C51"/>
      <c r="D51"/>
      <c r="E51"/>
      <c r="F51"/>
      <c r="G51"/>
    </row>
    <row r="52" spans="1:7" x14ac:dyDescent="0.25">
      <c r="A52"/>
      <c r="B52"/>
      <c r="C52"/>
      <c r="D52"/>
      <c r="E52"/>
      <c r="F52"/>
      <c r="G52"/>
    </row>
    <row r="53" spans="1:7" x14ac:dyDescent="0.25">
      <c r="A53"/>
      <c r="B53"/>
      <c r="C53"/>
      <c r="D53"/>
      <c r="E53"/>
      <c r="F53"/>
      <c r="G53"/>
    </row>
    <row r="54" spans="1:7" x14ac:dyDescent="0.25">
      <c r="A54"/>
      <c r="B54"/>
      <c r="C54"/>
      <c r="D54"/>
      <c r="E54"/>
      <c r="F54"/>
      <c r="G54"/>
    </row>
    <row r="55" spans="1:7" x14ac:dyDescent="0.25">
      <c r="A55"/>
      <c r="B55"/>
      <c r="C55"/>
      <c r="D55"/>
      <c r="E55"/>
      <c r="F55"/>
      <c r="G55"/>
    </row>
    <row r="56" spans="1:7" x14ac:dyDescent="0.25">
      <c r="A56"/>
      <c r="B56"/>
      <c r="C56"/>
      <c r="D56"/>
      <c r="E56"/>
      <c r="F56"/>
      <c r="G56"/>
    </row>
    <row r="57" spans="1:7" x14ac:dyDescent="0.25">
      <c r="A57"/>
      <c r="B57"/>
      <c r="C57"/>
      <c r="D57"/>
      <c r="E57"/>
      <c r="F57"/>
      <c r="G57"/>
    </row>
    <row r="58" spans="1:7" x14ac:dyDescent="0.25">
      <c r="A58"/>
      <c r="B58"/>
      <c r="C58"/>
      <c r="D58"/>
      <c r="E58"/>
      <c r="F58"/>
      <c r="G58"/>
    </row>
    <row r="59" spans="1:7" x14ac:dyDescent="0.25">
      <c r="A59"/>
      <c r="B59"/>
      <c r="C59"/>
      <c r="D59"/>
      <c r="E59"/>
      <c r="F59"/>
      <c r="G59"/>
    </row>
    <row r="60" spans="1:7" x14ac:dyDescent="0.25">
      <c r="A60"/>
      <c r="B60"/>
      <c r="C60"/>
      <c r="D60"/>
      <c r="E60"/>
      <c r="F60"/>
      <c r="G60"/>
    </row>
    <row r="61" spans="1:7" x14ac:dyDescent="0.25">
      <c r="A61"/>
      <c r="B61"/>
      <c r="C61"/>
      <c r="D61"/>
      <c r="E61"/>
      <c r="F61"/>
      <c r="G61"/>
    </row>
    <row r="62" spans="1:7" x14ac:dyDescent="0.25">
      <c r="A62"/>
      <c r="B62"/>
      <c r="C62"/>
      <c r="D62"/>
      <c r="E62"/>
      <c r="F62"/>
      <c r="G62"/>
    </row>
    <row r="63" spans="1:7" x14ac:dyDescent="0.25">
      <c r="A63"/>
      <c r="B63"/>
      <c r="C63"/>
      <c r="D63"/>
      <c r="E63"/>
      <c r="F63"/>
      <c r="G63"/>
    </row>
    <row r="64" spans="1:7" x14ac:dyDescent="0.25">
      <c r="A64"/>
      <c r="B64"/>
      <c r="C64"/>
      <c r="D64"/>
      <c r="E64"/>
      <c r="F64"/>
      <c r="G64"/>
    </row>
    <row r="65" spans="1:7" x14ac:dyDescent="0.25">
      <c r="A65"/>
      <c r="B65"/>
      <c r="C65"/>
      <c r="D65"/>
      <c r="E65"/>
      <c r="F65"/>
      <c r="G65"/>
    </row>
    <row r="66" spans="1:7" x14ac:dyDescent="0.25">
      <c r="A66"/>
      <c r="B66"/>
      <c r="C66"/>
      <c r="D66"/>
      <c r="E66"/>
      <c r="F66"/>
      <c r="G66"/>
    </row>
    <row r="67" spans="1:7" x14ac:dyDescent="0.25">
      <c r="A67"/>
      <c r="B67"/>
      <c r="C67"/>
      <c r="D67"/>
      <c r="E67"/>
      <c r="F67"/>
      <c r="G67"/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  <row r="74" spans="1:7" x14ac:dyDescent="0.25">
      <c r="A74"/>
      <c r="B74"/>
      <c r="C74"/>
      <c r="D74"/>
      <c r="E74"/>
      <c r="F74"/>
      <c r="G74"/>
    </row>
    <row r="75" spans="1:7" x14ac:dyDescent="0.25">
      <c r="A75"/>
      <c r="B75"/>
      <c r="C75"/>
      <c r="D75"/>
      <c r="E75"/>
      <c r="F75"/>
      <c r="G75"/>
    </row>
    <row r="76" spans="1:7" x14ac:dyDescent="0.25">
      <c r="A76"/>
      <c r="B76"/>
      <c r="C76"/>
      <c r="D76"/>
      <c r="E76"/>
      <c r="F76"/>
      <c r="G76"/>
    </row>
    <row r="77" spans="1:7" x14ac:dyDescent="0.25">
      <c r="A77"/>
      <c r="B77"/>
      <c r="C77"/>
      <c r="D77"/>
      <c r="E77"/>
      <c r="F77"/>
      <c r="G77"/>
    </row>
    <row r="78" spans="1:7" x14ac:dyDescent="0.25">
      <c r="A78"/>
      <c r="B78"/>
      <c r="C78"/>
      <c r="D78"/>
      <c r="E78"/>
      <c r="F78"/>
      <c r="G78"/>
    </row>
    <row r="79" spans="1:7" x14ac:dyDescent="0.25">
      <c r="A79"/>
      <c r="B79"/>
      <c r="C79"/>
      <c r="D79"/>
      <c r="E79"/>
      <c r="F79"/>
      <c r="G79"/>
    </row>
    <row r="80" spans="1:7" x14ac:dyDescent="0.25">
      <c r="A80"/>
      <c r="B80"/>
      <c r="C80"/>
      <c r="D80"/>
      <c r="E80"/>
      <c r="F80"/>
      <c r="G80"/>
    </row>
  </sheetData>
  <sortState xmlns:xlrd2="http://schemas.microsoft.com/office/spreadsheetml/2017/richdata2" ref="A2:I81">
    <sortCondition descending="1" ref="H1:H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6007-13BF-492E-8536-7466699332C3}">
  <dimension ref="A1:I80"/>
  <sheetViews>
    <sheetView zoomScale="120" zoomScaleNormal="120" workbookViewId="0">
      <selection activeCell="O15" sqref="O15"/>
    </sheetView>
  </sheetViews>
  <sheetFormatPr defaultColWidth="8.7109375" defaultRowHeight="15" x14ac:dyDescent="0.25"/>
  <cols>
    <col min="1" max="1" width="18.7109375" style="1" bestFit="1" customWidth="1"/>
    <col min="2" max="7" width="8.7109375" style="1"/>
    <col min="8" max="8" width="11.85546875" style="1" customWidth="1"/>
    <col min="9" max="9" width="17.5703125" style="1" customWidth="1"/>
    <col min="10" max="16384" width="8.71093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82</v>
      </c>
      <c r="I1" s="2" t="s">
        <v>83</v>
      </c>
    </row>
    <row r="2" spans="1:9" x14ac:dyDescent="0.25">
      <c r="A2" t="s">
        <v>10</v>
      </c>
      <c r="B2">
        <v>0.13000847632356599</v>
      </c>
      <c r="C2">
        <v>0.24187058897745101</v>
      </c>
      <c r="D2">
        <v>1.0052009456264801</v>
      </c>
      <c r="E2">
        <v>1.9661538461538499</v>
      </c>
      <c r="F2">
        <v>1</v>
      </c>
      <c r="G2">
        <v>8.8999999999999996E-2</v>
      </c>
      <c r="H2" s="1" t="str">
        <f t="shared" ref="H2:H33" si="0">IF(OR(AND(C2&lt;=B2,D2&lt;=C2,E2&lt;=D2),AND(C2&gt;=B2,D2&gt;=C2,E2&gt;=D2)),"Y","N")</f>
        <v>Y</v>
      </c>
      <c r="I2" s="1" t="s">
        <v>84</v>
      </c>
    </row>
    <row r="3" spans="1:9" x14ac:dyDescent="0.25">
      <c r="A3" t="s">
        <v>40</v>
      </c>
      <c r="B3">
        <v>1.37396969129725E-3</v>
      </c>
      <c r="C3">
        <v>1.4091589367527799E-3</v>
      </c>
      <c r="D3">
        <v>3.0122158193735E-3</v>
      </c>
      <c r="E3">
        <v>4.4049010513857404E-3</v>
      </c>
      <c r="F3">
        <v>1</v>
      </c>
      <c r="G3">
        <v>8.8999999999999996E-2</v>
      </c>
      <c r="H3" s="1" t="str">
        <f t="shared" si="0"/>
        <v>Y</v>
      </c>
      <c r="I3" s="1" t="s">
        <v>84</v>
      </c>
    </row>
    <row r="4" spans="1:9" x14ac:dyDescent="0.25">
      <c r="A4" t="s">
        <v>9</v>
      </c>
      <c r="B4">
        <v>1.5938517093103399</v>
      </c>
      <c r="C4">
        <v>1.3315477329251999</v>
      </c>
      <c r="D4">
        <v>0.23068236812389101</v>
      </c>
      <c r="E4">
        <v>0.15651736821062601</v>
      </c>
      <c r="F4">
        <v>-1</v>
      </c>
      <c r="G4">
        <v>8.8999999999999996E-2</v>
      </c>
      <c r="H4" s="1" t="str">
        <f t="shared" si="0"/>
        <v>Y</v>
      </c>
      <c r="I4" s="1" t="s">
        <v>84</v>
      </c>
    </row>
    <row r="5" spans="1:9" x14ac:dyDescent="0.25">
      <c r="A5" t="s">
        <v>89</v>
      </c>
      <c r="B5">
        <v>0.181937902642163</v>
      </c>
      <c r="C5">
        <v>0.10225525906096899</v>
      </c>
      <c r="D5">
        <v>5.3359803156946599E-2</v>
      </c>
      <c r="E5">
        <v>4.51017772418498E-2</v>
      </c>
      <c r="F5">
        <v>-1</v>
      </c>
      <c r="G5">
        <v>8.8999999999999996E-2</v>
      </c>
      <c r="H5" s="1" t="str">
        <f t="shared" si="0"/>
        <v>Y</v>
      </c>
      <c r="I5" s="1" t="s">
        <v>84</v>
      </c>
    </row>
    <row r="6" spans="1:9" x14ac:dyDescent="0.25">
      <c r="A6" t="s">
        <v>19</v>
      </c>
      <c r="B6">
        <v>0.90625938478699197</v>
      </c>
      <c r="C6">
        <v>0.64365996607434905</v>
      </c>
      <c r="D6">
        <v>0.53597109260758702</v>
      </c>
      <c r="E6">
        <v>0.50486487590227402</v>
      </c>
      <c r="F6">
        <v>-1</v>
      </c>
      <c r="G6">
        <v>8.8999999999999996E-2</v>
      </c>
      <c r="H6" s="1" t="str">
        <f t="shared" si="0"/>
        <v>Y</v>
      </c>
      <c r="I6" s="1" t="s">
        <v>84</v>
      </c>
    </row>
    <row r="7" spans="1:9" x14ac:dyDescent="0.25">
      <c r="A7" t="s">
        <v>30</v>
      </c>
      <c r="B7">
        <v>0.12614182665498899</v>
      </c>
      <c r="C7">
        <v>2.68411592709078E-2</v>
      </c>
      <c r="D7">
        <v>2.5109235946259099E-2</v>
      </c>
      <c r="E7">
        <v>4.0577779462351001E-3</v>
      </c>
      <c r="F7">
        <v>-1</v>
      </c>
      <c r="G7">
        <v>8.8999999999999996E-2</v>
      </c>
      <c r="H7" s="1" t="str">
        <f t="shared" si="0"/>
        <v>Y</v>
      </c>
      <c r="I7" s="1" t="s">
        <v>84</v>
      </c>
    </row>
    <row r="8" spans="1:9" x14ac:dyDescent="0.25">
      <c r="A8" t="s">
        <v>32</v>
      </c>
      <c r="B8">
        <v>6.8689358598817807E-2</v>
      </c>
      <c r="C8">
        <v>6.0488167489883699E-2</v>
      </c>
      <c r="D8">
        <v>4.9015723495829999E-2</v>
      </c>
      <c r="E8">
        <v>1.3645662153741999E-2</v>
      </c>
      <c r="F8">
        <v>-1</v>
      </c>
      <c r="G8">
        <v>8.8999999999999996E-2</v>
      </c>
      <c r="H8" s="1" t="str">
        <f t="shared" si="0"/>
        <v>Y</v>
      </c>
      <c r="I8" s="1" t="s">
        <v>84</v>
      </c>
    </row>
    <row r="9" spans="1:9" x14ac:dyDescent="0.25">
      <c r="A9" t="s">
        <v>46</v>
      </c>
      <c r="B9">
        <v>0.13555206028761099</v>
      </c>
      <c r="C9">
        <v>9.5835857966818205E-2</v>
      </c>
      <c r="D9">
        <v>9.15510763278434E-2</v>
      </c>
      <c r="E9">
        <v>3.84264171060896E-2</v>
      </c>
      <c r="F9">
        <v>-1</v>
      </c>
      <c r="G9">
        <v>8.8999999999999996E-2</v>
      </c>
      <c r="H9" s="1" t="str">
        <f t="shared" si="0"/>
        <v>Y</v>
      </c>
      <c r="I9" s="1" t="s">
        <v>84</v>
      </c>
    </row>
    <row r="10" spans="1:9" x14ac:dyDescent="0.25">
      <c r="A10" t="s">
        <v>51</v>
      </c>
      <c r="B10">
        <v>2.9740037650149201E-3</v>
      </c>
      <c r="C10">
        <v>2.6033431765013801E-3</v>
      </c>
      <c r="D10">
        <v>2.0131045875375099E-3</v>
      </c>
      <c r="E10">
        <v>1.9886642205579098E-3</v>
      </c>
      <c r="F10">
        <v>-1</v>
      </c>
      <c r="G10">
        <v>8.8999999999999996E-2</v>
      </c>
      <c r="H10" s="1" t="str">
        <f t="shared" si="0"/>
        <v>Y</v>
      </c>
      <c r="I10" s="1" t="s">
        <v>84</v>
      </c>
    </row>
    <row r="11" spans="1:9" x14ac:dyDescent="0.25">
      <c r="A11" t="s">
        <v>53</v>
      </c>
      <c r="B11">
        <v>2.6216318324273801E-2</v>
      </c>
      <c r="C11">
        <v>2.2624245891347799E-2</v>
      </c>
      <c r="D11">
        <v>1.8793308476333901E-2</v>
      </c>
      <c r="E11">
        <v>4.58580248933053E-3</v>
      </c>
      <c r="F11">
        <v>-1</v>
      </c>
      <c r="G11">
        <v>8.8999999999999996E-2</v>
      </c>
      <c r="H11" s="1" t="str">
        <f t="shared" si="0"/>
        <v>Y</v>
      </c>
      <c r="I11" s="1" t="s">
        <v>84</v>
      </c>
    </row>
    <row r="12" spans="1:9" x14ac:dyDescent="0.25">
      <c r="A12" t="s">
        <v>66</v>
      </c>
      <c r="B12">
        <v>0.24223444195437499</v>
      </c>
      <c r="C12">
        <v>0.11075980825793499</v>
      </c>
      <c r="D12">
        <v>2.6269231553478101E-2</v>
      </c>
      <c r="E12">
        <v>1.47908003626752E-2</v>
      </c>
      <c r="F12">
        <v>-1</v>
      </c>
      <c r="G12">
        <v>8.8999999999999996E-2</v>
      </c>
      <c r="H12" s="1" t="str">
        <f t="shared" si="0"/>
        <v>Y</v>
      </c>
      <c r="I12" s="1" t="s">
        <v>84</v>
      </c>
    </row>
    <row r="13" spans="1:9" x14ac:dyDescent="0.25">
      <c r="A13" t="s">
        <v>72</v>
      </c>
      <c r="B13">
        <v>1.6273403391001901E-3</v>
      </c>
      <c r="C13">
        <v>8.4520964054128904E-4</v>
      </c>
      <c r="D13">
        <v>6.7618648485654397E-4</v>
      </c>
      <c r="E13">
        <v>6.5944304447324801E-4</v>
      </c>
      <c r="F13">
        <v>-1</v>
      </c>
      <c r="G13">
        <v>8.8999999999999996E-2</v>
      </c>
      <c r="H13" s="1" t="str">
        <f t="shared" si="0"/>
        <v>Y</v>
      </c>
      <c r="I13" s="1" t="s">
        <v>84</v>
      </c>
    </row>
    <row r="14" spans="1:9" x14ac:dyDescent="0.25">
      <c r="A14" t="s">
        <v>76</v>
      </c>
      <c r="B14">
        <v>1.0558117302958501E-2</v>
      </c>
      <c r="C14">
        <v>7.8918457045429602E-3</v>
      </c>
      <c r="D14">
        <v>1.8173034634727701E-3</v>
      </c>
      <c r="E14">
        <v>1.5279782094060499E-3</v>
      </c>
      <c r="F14">
        <v>-1</v>
      </c>
      <c r="G14">
        <v>8.8999999999999996E-2</v>
      </c>
      <c r="H14" s="1" t="str">
        <f t="shared" si="0"/>
        <v>Y</v>
      </c>
      <c r="I14" s="1" t="s">
        <v>84</v>
      </c>
    </row>
    <row r="15" spans="1:9" x14ac:dyDescent="0.25">
      <c r="A15" t="s">
        <v>77</v>
      </c>
      <c r="B15">
        <v>2.0835273491762701E-2</v>
      </c>
      <c r="C15">
        <v>1.81386260486632E-2</v>
      </c>
      <c r="D15">
        <v>1.1895165446421401E-2</v>
      </c>
      <c r="E15">
        <v>6.0582513711011296E-3</v>
      </c>
      <c r="F15">
        <v>-1</v>
      </c>
      <c r="G15">
        <v>8.8999999999999996E-2</v>
      </c>
      <c r="H15" s="1" t="str">
        <f t="shared" si="0"/>
        <v>Y</v>
      </c>
      <c r="I15" s="1" t="s">
        <v>84</v>
      </c>
    </row>
    <row r="16" spans="1:9" x14ac:dyDescent="0.25">
      <c r="A16" t="s">
        <v>7</v>
      </c>
      <c r="B16">
        <v>1.83317687440842E-3</v>
      </c>
      <c r="C16">
        <v>7.9748071444281105E-3</v>
      </c>
      <c r="D16">
        <v>5.5703882821573902E-3</v>
      </c>
      <c r="E16">
        <v>8.1383252275417598E-3</v>
      </c>
      <c r="F16">
        <v>0.66700000000000004</v>
      </c>
      <c r="G16">
        <v>0.308</v>
      </c>
      <c r="H16" s="1" t="str">
        <f t="shared" si="0"/>
        <v>N</v>
      </c>
    </row>
    <row r="17" spans="1:8" x14ac:dyDescent="0.25">
      <c r="A17" t="s">
        <v>15</v>
      </c>
      <c r="B17">
        <v>2.1475866875762299E-2</v>
      </c>
      <c r="C17">
        <v>8.3953029458088801E-2</v>
      </c>
      <c r="D17">
        <v>6.69869463384999E-2</v>
      </c>
      <c r="E17">
        <v>8.7308136656213897E-2</v>
      </c>
      <c r="F17">
        <v>0.66700000000000004</v>
      </c>
      <c r="G17">
        <v>0.308</v>
      </c>
      <c r="H17" s="1" t="str">
        <f t="shared" si="0"/>
        <v>N</v>
      </c>
    </row>
    <row r="18" spans="1:8" x14ac:dyDescent="0.25">
      <c r="A18" t="s">
        <v>36</v>
      </c>
      <c r="B18">
        <v>2.9580587843634699E-2</v>
      </c>
      <c r="C18">
        <v>5.8461142691812899E-2</v>
      </c>
      <c r="D18">
        <v>0.11367354857916701</v>
      </c>
      <c r="E18">
        <v>6.4191079554411307E-2</v>
      </c>
      <c r="F18">
        <v>0.66700000000000004</v>
      </c>
      <c r="G18">
        <v>0.308</v>
      </c>
      <c r="H18" s="1" t="str">
        <f t="shared" si="0"/>
        <v>N</v>
      </c>
    </row>
    <row r="19" spans="1:8" x14ac:dyDescent="0.25">
      <c r="A19" t="s">
        <v>39</v>
      </c>
      <c r="B19">
        <v>1.6209877545847001E-4</v>
      </c>
      <c r="C19">
        <v>1.5455926718739501E-3</v>
      </c>
      <c r="D19">
        <v>1.1179647658317101E-3</v>
      </c>
      <c r="E19">
        <v>1.8831777182883301E-3</v>
      </c>
      <c r="F19">
        <v>0.66700000000000004</v>
      </c>
      <c r="G19">
        <v>0.308</v>
      </c>
      <c r="H19" s="1" t="str">
        <f t="shared" si="0"/>
        <v>N</v>
      </c>
    </row>
    <row r="20" spans="1:8" x14ac:dyDescent="0.25">
      <c r="A20" t="s">
        <v>45</v>
      </c>
      <c r="B20">
        <v>0.13474446567367199</v>
      </c>
      <c r="C20">
        <v>0.14165313565513299</v>
      </c>
      <c r="D20">
        <v>0.197661886466623</v>
      </c>
      <c r="E20">
        <v>0.187232805156342</v>
      </c>
      <c r="F20">
        <v>0.66700000000000004</v>
      </c>
      <c r="G20">
        <v>0.308</v>
      </c>
      <c r="H20" s="1" t="str">
        <f t="shared" si="0"/>
        <v>N</v>
      </c>
    </row>
    <row r="21" spans="1:8" x14ac:dyDescent="0.25">
      <c r="A21" t="s">
        <v>61</v>
      </c>
      <c r="B21">
        <v>9.9425547593305196E-4</v>
      </c>
      <c r="C21">
        <v>7.3275910474243904E-3</v>
      </c>
      <c r="D21">
        <v>4.8307160900983E-3</v>
      </c>
      <c r="E21">
        <v>9.8866167747102794E-3</v>
      </c>
      <c r="F21">
        <v>0.66700000000000004</v>
      </c>
      <c r="G21">
        <v>0.308</v>
      </c>
      <c r="H21" s="1" t="str">
        <f t="shared" si="0"/>
        <v>N</v>
      </c>
    </row>
    <row r="22" spans="1:8" x14ac:dyDescent="0.25">
      <c r="A22" t="s">
        <v>62</v>
      </c>
      <c r="B22">
        <v>0.393798024149286</v>
      </c>
      <c r="C22">
        <v>2.15191647396819</v>
      </c>
      <c r="D22">
        <v>3.6291540785498499</v>
      </c>
      <c r="E22">
        <v>2.52104273923347</v>
      </c>
      <c r="F22">
        <v>0.66700000000000004</v>
      </c>
      <c r="G22">
        <v>0.308</v>
      </c>
      <c r="H22" s="1" t="str">
        <f t="shared" si="0"/>
        <v>N</v>
      </c>
    </row>
    <row r="23" spans="1:8" x14ac:dyDescent="0.25">
      <c r="A23" t="s">
        <v>63</v>
      </c>
      <c r="B23">
        <v>5.94539577879322E-3</v>
      </c>
      <c r="C23">
        <v>6.6155294484644897E-3</v>
      </c>
      <c r="D23">
        <v>6.0646662508998502E-3</v>
      </c>
      <c r="E23">
        <v>8.5869946128624905E-3</v>
      </c>
      <c r="F23">
        <v>0.66700000000000004</v>
      </c>
      <c r="G23">
        <v>0.308</v>
      </c>
      <c r="H23" s="1" t="str">
        <f t="shared" si="0"/>
        <v>N</v>
      </c>
    </row>
    <row r="24" spans="1:8" x14ac:dyDescent="0.25">
      <c r="A24" t="s">
        <v>65</v>
      </c>
      <c r="B24">
        <v>1.1621810661471501E-2</v>
      </c>
      <c r="C24">
        <v>1.2190802006403E-2</v>
      </c>
      <c r="D24">
        <v>1.73284929428782E-2</v>
      </c>
      <c r="E24">
        <v>1.64766168884324E-2</v>
      </c>
      <c r="F24">
        <v>0.66700000000000004</v>
      </c>
      <c r="G24">
        <v>0.308</v>
      </c>
      <c r="H24" s="1" t="str">
        <f t="shared" si="0"/>
        <v>N</v>
      </c>
    </row>
    <row r="25" spans="1:8" x14ac:dyDescent="0.25">
      <c r="A25" t="s">
        <v>75</v>
      </c>
      <c r="B25">
        <v>1.89118853965132E-3</v>
      </c>
      <c r="C25">
        <v>1.98779742691919E-3</v>
      </c>
      <c r="D25">
        <v>2.8961247698699099E-3</v>
      </c>
      <c r="E25">
        <v>2.1877665467585701E-3</v>
      </c>
      <c r="F25">
        <v>0.66700000000000004</v>
      </c>
      <c r="G25">
        <v>0.308</v>
      </c>
      <c r="H25" s="1" t="str">
        <f t="shared" si="0"/>
        <v>N</v>
      </c>
    </row>
    <row r="26" spans="1:8" x14ac:dyDescent="0.25">
      <c r="A26" t="s">
        <v>50</v>
      </c>
      <c r="B26">
        <v>7.9028132992327402E-2</v>
      </c>
      <c r="C26">
        <v>0</v>
      </c>
      <c r="D26">
        <v>6.31552574362719E-2</v>
      </c>
      <c r="E26">
        <v>0.132683867967678</v>
      </c>
      <c r="F26">
        <v>0.33300000000000002</v>
      </c>
      <c r="G26">
        <v>0.73399999999999999</v>
      </c>
      <c r="H26" s="1" t="str">
        <f t="shared" si="0"/>
        <v>N</v>
      </c>
    </row>
    <row r="27" spans="1:8" x14ac:dyDescent="0.25">
      <c r="A27" t="s">
        <v>56</v>
      </c>
      <c r="B27">
        <v>9.0147206965663293E-3</v>
      </c>
      <c r="C27">
        <v>3.8825067359841099E-2</v>
      </c>
      <c r="D27">
        <v>1.4856658751360399E-2</v>
      </c>
      <c r="E27">
        <v>1.6500212292096E-2</v>
      </c>
      <c r="F27">
        <v>0.33300000000000002</v>
      </c>
      <c r="G27">
        <v>0.73399999999999999</v>
      </c>
      <c r="H27" s="1" t="str">
        <f t="shared" si="0"/>
        <v>N</v>
      </c>
    </row>
    <row r="28" spans="1:8" x14ac:dyDescent="0.25">
      <c r="A28" t="s">
        <v>64</v>
      </c>
      <c r="B28">
        <v>2.5477209986549398E-2</v>
      </c>
      <c r="C28">
        <v>2.3165098859139401E-2</v>
      </c>
      <c r="D28">
        <v>3.3540418341601E-2</v>
      </c>
      <c r="E28">
        <v>3.1636416226769798E-2</v>
      </c>
      <c r="F28">
        <v>0.33300000000000002</v>
      </c>
      <c r="G28">
        <v>0.73399999999999999</v>
      </c>
      <c r="H28" s="1" t="str">
        <f t="shared" si="0"/>
        <v>N</v>
      </c>
    </row>
    <row r="29" spans="1:8" x14ac:dyDescent="0.25">
      <c r="A29" t="s">
        <v>79</v>
      </c>
      <c r="B29">
        <v>2.0506316264491198E-3</v>
      </c>
      <c r="C29">
        <v>1.4381844792281499E-3</v>
      </c>
      <c r="D29">
        <v>1.74697420781967E-3</v>
      </c>
      <c r="E29">
        <v>2.91704933971063E-3</v>
      </c>
      <c r="F29">
        <v>0.33300000000000002</v>
      </c>
      <c r="G29">
        <v>0.73399999999999999</v>
      </c>
      <c r="H29" s="1" t="str">
        <f t="shared" si="0"/>
        <v>N</v>
      </c>
    </row>
    <row r="30" spans="1:8" x14ac:dyDescent="0.25">
      <c r="A30" t="s">
        <v>81</v>
      </c>
      <c r="B30">
        <v>8.1755220185756098E-4</v>
      </c>
      <c r="C30">
        <v>2.71308990727047E-4</v>
      </c>
      <c r="D30">
        <v>4.2899824541789899E-4</v>
      </c>
      <c r="E30">
        <v>8.3142827876713703E-4</v>
      </c>
      <c r="F30">
        <v>0.33300000000000002</v>
      </c>
      <c r="G30">
        <v>0.73399999999999999</v>
      </c>
      <c r="H30" s="1" t="str">
        <f t="shared" si="0"/>
        <v>N</v>
      </c>
    </row>
    <row r="31" spans="1:8" x14ac:dyDescent="0.25">
      <c r="A31" t="s">
        <v>8</v>
      </c>
      <c r="B31">
        <v>1.6741678259750099E-2</v>
      </c>
      <c r="C31">
        <v>8.4753937750823693E-3</v>
      </c>
      <c r="D31">
        <v>2.2576735512004301E-2</v>
      </c>
      <c r="E31">
        <v>1.3263926503443499E-2</v>
      </c>
      <c r="F31">
        <v>0</v>
      </c>
      <c r="G31">
        <v>1</v>
      </c>
      <c r="H31" s="1" t="str">
        <f t="shared" si="0"/>
        <v>N</v>
      </c>
    </row>
    <row r="32" spans="1:8" x14ac:dyDescent="0.25">
      <c r="A32" t="s">
        <v>11</v>
      </c>
      <c r="B32">
        <v>2.6134500510031699E-2</v>
      </c>
      <c r="C32">
        <v>2.5131125737416E-2</v>
      </c>
      <c r="D32">
        <v>9.8408570571691702E-3</v>
      </c>
      <c r="E32">
        <v>2.9943126256079401E-2</v>
      </c>
      <c r="F32">
        <v>0</v>
      </c>
      <c r="G32">
        <v>1</v>
      </c>
      <c r="H32" s="1" t="str">
        <f t="shared" si="0"/>
        <v>N</v>
      </c>
    </row>
    <row r="33" spans="1:8" x14ac:dyDescent="0.25">
      <c r="A33" t="s">
        <v>24</v>
      </c>
      <c r="B33">
        <v>0.10811009640625099</v>
      </c>
      <c r="C33">
        <v>3.1191877803839901E-2</v>
      </c>
      <c r="D33">
        <v>3.2971196982278898E-2</v>
      </c>
      <c r="E33">
        <v>8.3889221781280096E-2</v>
      </c>
      <c r="F33">
        <v>0</v>
      </c>
      <c r="G33">
        <v>1</v>
      </c>
      <c r="H33" s="1" t="str">
        <f t="shared" si="0"/>
        <v>N</v>
      </c>
    </row>
    <row r="34" spans="1:8" x14ac:dyDescent="0.25">
      <c r="A34" t="s">
        <v>31</v>
      </c>
      <c r="B34">
        <v>6.1118115785630304E-4</v>
      </c>
      <c r="C34">
        <v>3.21733517423094E-4</v>
      </c>
      <c r="D34">
        <v>7.6604615013390405E-4</v>
      </c>
      <c r="E34">
        <v>5.3450387692417398E-4</v>
      </c>
      <c r="F34">
        <v>0</v>
      </c>
      <c r="G34">
        <v>1</v>
      </c>
      <c r="H34" s="1" t="str">
        <f t="shared" ref="H34:H65" si="1">IF(OR(AND(C34&lt;=B34,D34&lt;=C34,E34&lt;=D34),AND(C34&gt;=B34,D34&gt;=C34,E34&gt;=D34)),"Y","N")</f>
        <v>N</v>
      </c>
    </row>
    <row r="35" spans="1:8" x14ac:dyDescent="0.25">
      <c r="A35" t="s">
        <v>35</v>
      </c>
      <c r="B35">
        <v>5.7440485131253299E-2</v>
      </c>
      <c r="C35">
        <v>0.10258950956186499</v>
      </c>
      <c r="D35">
        <v>0.17469200949097799</v>
      </c>
      <c r="E35">
        <v>3.4586539494129702E-2</v>
      </c>
      <c r="F35">
        <v>0</v>
      </c>
      <c r="G35">
        <v>1</v>
      </c>
      <c r="H35" s="1" t="str">
        <f t="shared" si="1"/>
        <v>N</v>
      </c>
    </row>
    <row r="36" spans="1:8" x14ac:dyDescent="0.25">
      <c r="A36" t="s">
        <v>38</v>
      </c>
      <c r="B36">
        <v>1.21687941780663E-2</v>
      </c>
      <c r="C36">
        <v>3.00461350307133E-3</v>
      </c>
      <c r="D36">
        <v>1.8136938312183E-2</v>
      </c>
      <c r="E36">
        <v>5.9966301545761802E-3</v>
      </c>
      <c r="F36">
        <v>0</v>
      </c>
      <c r="G36">
        <v>1</v>
      </c>
      <c r="H36" s="1" t="str">
        <f t="shared" si="1"/>
        <v>N</v>
      </c>
    </row>
    <row r="37" spans="1:8" x14ac:dyDescent="0.25">
      <c r="A37" t="s">
        <v>41</v>
      </c>
      <c r="B37">
        <v>0.15062521509693699</v>
      </c>
      <c r="C37">
        <v>2.9196835612764802E-2</v>
      </c>
      <c r="D37">
        <v>4.0168500069875601E-2</v>
      </c>
      <c r="E37">
        <v>4.3284632608685897E-2</v>
      </c>
      <c r="F37">
        <v>0</v>
      </c>
      <c r="G37">
        <v>1</v>
      </c>
      <c r="H37" s="1" t="str">
        <f t="shared" si="1"/>
        <v>N</v>
      </c>
    </row>
    <row r="38" spans="1:8" x14ac:dyDescent="0.25">
      <c r="A38" t="s">
        <v>42</v>
      </c>
      <c r="B38">
        <v>1.2482960525991001E-3</v>
      </c>
      <c r="C38">
        <v>0</v>
      </c>
      <c r="D38">
        <v>1.1311841175214801E-3</v>
      </c>
      <c r="E38">
        <v>1.1843595071980601E-3</v>
      </c>
      <c r="F38">
        <v>0</v>
      </c>
      <c r="G38">
        <v>1</v>
      </c>
      <c r="H38" s="1" t="str">
        <f t="shared" si="1"/>
        <v>N</v>
      </c>
    </row>
    <row r="39" spans="1:8" x14ac:dyDescent="0.25">
      <c r="A39" t="s">
        <v>47</v>
      </c>
      <c r="B39">
        <v>0.96970003540897398</v>
      </c>
      <c r="C39">
        <v>0.18607647705309399</v>
      </c>
      <c r="D39">
        <v>0.27645268825015501</v>
      </c>
      <c r="E39">
        <v>0.50569573855448202</v>
      </c>
      <c r="F39">
        <v>0</v>
      </c>
      <c r="G39">
        <v>1</v>
      </c>
      <c r="H39" s="1" t="str">
        <f t="shared" si="1"/>
        <v>N</v>
      </c>
    </row>
    <row r="40" spans="1:8" x14ac:dyDescent="0.25">
      <c r="A40" t="s">
        <v>87</v>
      </c>
      <c r="B40">
        <v>0.314182585154407</v>
      </c>
      <c r="C40">
        <v>3.9850943336905802E-2</v>
      </c>
      <c r="D40">
        <v>7.3649464398310993E-2</v>
      </c>
      <c r="E40">
        <v>0.15737037773787799</v>
      </c>
      <c r="F40">
        <v>0</v>
      </c>
      <c r="G40">
        <v>1</v>
      </c>
      <c r="H40" s="1" t="str">
        <f t="shared" si="1"/>
        <v>N</v>
      </c>
    </row>
    <row r="41" spans="1:8" x14ac:dyDescent="0.25">
      <c r="A41" t="s">
        <v>57</v>
      </c>
      <c r="B41">
        <v>6.5518959201672902E-2</v>
      </c>
      <c r="C41">
        <v>3.4546245038297903E-2</v>
      </c>
      <c r="D41">
        <v>0.14065157728022001</v>
      </c>
      <c r="E41">
        <v>3.9967563475102698E-2</v>
      </c>
      <c r="F41">
        <v>0</v>
      </c>
      <c r="G41">
        <v>1</v>
      </c>
      <c r="H41" s="1" t="str">
        <f t="shared" si="1"/>
        <v>N</v>
      </c>
    </row>
    <row r="42" spans="1:8" x14ac:dyDescent="0.25">
      <c r="A42" t="s">
        <v>60</v>
      </c>
      <c r="B42">
        <v>2.8156136148255401E-4</v>
      </c>
      <c r="C42">
        <v>1.869843803242E-3</v>
      </c>
      <c r="D42">
        <v>1.6241586913908501E-3</v>
      </c>
      <c r="E42">
        <v>6.5975217769203697E-4</v>
      </c>
      <c r="F42">
        <v>0</v>
      </c>
      <c r="G42">
        <v>1</v>
      </c>
      <c r="H42" s="1" t="str">
        <f t="shared" si="1"/>
        <v>N</v>
      </c>
    </row>
    <row r="43" spans="1:8" x14ac:dyDescent="0.25">
      <c r="A43" t="s">
        <v>67</v>
      </c>
      <c r="B43">
        <v>1.02104599936745E-2</v>
      </c>
      <c r="C43">
        <v>3.20258536880976E-2</v>
      </c>
      <c r="D43">
        <v>2.6566877604248199E-2</v>
      </c>
      <c r="E43">
        <v>2.26490888794116E-2</v>
      </c>
      <c r="F43">
        <v>0</v>
      </c>
      <c r="G43">
        <v>1</v>
      </c>
      <c r="H43" s="1" t="str">
        <f t="shared" si="1"/>
        <v>N</v>
      </c>
    </row>
    <row r="44" spans="1:8" x14ac:dyDescent="0.25">
      <c r="A44" t="s">
        <v>69</v>
      </c>
      <c r="B44">
        <v>0</v>
      </c>
      <c r="C44">
        <v>8.3118901220283897E-3</v>
      </c>
      <c r="D44">
        <v>7.5450052806669502E-3</v>
      </c>
      <c r="E44">
        <v>1.93598724785699E-3</v>
      </c>
      <c r="F44">
        <v>0</v>
      </c>
      <c r="G44">
        <v>1</v>
      </c>
      <c r="H44" s="1" t="str">
        <f t="shared" si="1"/>
        <v>N</v>
      </c>
    </row>
    <row r="45" spans="1:8" x14ac:dyDescent="0.25">
      <c r="A45" t="s">
        <v>74</v>
      </c>
      <c r="B45">
        <v>1.9933128381175801E-2</v>
      </c>
      <c r="C45">
        <v>0</v>
      </c>
      <c r="D45">
        <v>2.62407401728647E-2</v>
      </c>
      <c r="E45">
        <v>1.1609731996461399E-2</v>
      </c>
      <c r="F45">
        <v>0</v>
      </c>
      <c r="G45">
        <v>1</v>
      </c>
      <c r="H45" s="1" t="str">
        <f t="shared" si="1"/>
        <v>N</v>
      </c>
    </row>
    <row r="46" spans="1:8" x14ac:dyDescent="0.25">
      <c r="A46" t="s">
        <v>78</v>
      </c>
      <c r="B46">
        <v>0.104123549909694</v>
      </c>
      <c r="C46">
        <v>2.52442735428702E-3</v>
      </c>
      <c r="D46">
        <v>1.4787555638178099E-3</v>
      </c>
      <c r="E46">
        <v>0.117488222452686</v>
      </c>
      <c r="F46">
        <v>0</v>
      </c>
      <c r="G46">
        <v>1</v>
      </c>
      <c r="H46" s="1" t="str">
        <f t="shared" si="1"/>
        <v>N</v>
      </c>
    </row>
    <row r="47" spans="1:8" x14ac:dyDescent="0.25">
      <c r="A47" t="s">
        <v>12</v>
      </c>
      <c r="B47">
        <v>1.8133826158964399E-2</v>
      </c>
      <c r="C47">
        <v>3.53346857332363E-3</v>
      </c>
      <c r="D47">
        <v>4.7226017058147104E-3</v>
      </c>
      <c r="E47">
        <v>3.7834289732587801E-3</v>
      </c>
      <c r="F47">
        <v>-0.33300000000000002</v>
      </c>
      <c r="G47">
        <v>0.73399999999999999</v>
      </c>
      <c r="H47" s="1" t="str">
        <f t="shared" si="1"/>
        <v>N</v>
      </c>
    </row>
    <row r="48" spans="1:8" x14ac:dyDescent="0.25">
      <c r="A48" t="s">
        <v>13</v>
      </c>
      <c r="B48">
        <v>1.5317108165388E-2</v>
      </c>
      <c r="C48">
        <v>2.1110857155655399E-2</v>
      </c>
      <c r="D48">
        <v>2.09058874786941E-2</v>
      </c>
      <c r="E48">
        <v>1.04070329992627E-2</v>
      </c>
      <c r="F48">
        <v>-0.33300000000000002</v>
      </c>
      <c r="G48">
        <v>0.73399999999999999</v>
      </c>
      <c r="H48" s="1" t="str">
        <f t="shared" si="1"/>
        <v>N</v>
      </c>
    </row>
    <row r="49" spans="1:8" x14ac:dyDescent="0.25">
      <c r="A49" t="s">
        <v>18</v>
      </c>
      <c r="B49">
        <v>4.5982774488660602E-2</v>
      </c>
      <c r="C49">
        <v>0.127847456484807</v>
      </c>
      <c r="D49">
        <v>1.2638250871686E-2</v>
      </c>
      <c r="E49">
        <v>1.73591146007223E-2</v>
      </c>
      <c r="F49">
        <v>-0.33300000000000002</v>
      </c>
      <c r="G49">
        <v>0.73399999999999999</v>
      </c>
      <c r="H49" s="1" t="str">
        <f t="shared" si="1"/>
        <v>N</v>
      </c>
    </row>
    <row r="50" spans="1:8" x14ac:dyDescent="0.25">
      <c r="A50" t="s">
        <v>20</v>
      </c>
      <c r="B50">
        <v>5.9229226918274501E-2</v>
      </c>
      <c r="C50">
        <v>6.1355472667950998E-3</v>
      </c>
      <c r="D50">
        <v>1.2612810883191701E-2</v>
      </c>
      <c r="E50">
        <v>1.0561595841274101E-2</v>
      </c>
      <c r="F50">
        <v>-0.33300000000000002</v>
      </c>
      <c r="G50">
        <v>0.73399999999999999</v>
      </c>
      <c r="H50" s="1" t="str">
        <f t="shared" si="1"/>
        <v>N</v>
      </c>
    </row>
    <row r="51" spans="1:8" x14ac:dyDescent="0.25">
      <c r="A51" t="s">
        <v>21</v>
      </c>
      <c r="B51">
        <v>6.7611287787781101E-4</v>
      </c>
      <c r="C51">
        <v>7.4357479876291995E-4</v>
      </c>
      <c r="D51">
        <v>2.0379405190326501E-4</v>
      </c>
      <c r="E51">
        <v>3.6769854761211398E-4</v>
      </c>
      <c r="F51">
        <v>-0.33300000000000002</v>
      </c>
      <c r="G51">
        <v>0.73399999999999999</v>
      </c>
      <c r="H51" s="1" t="str">
        <f t="shared" si="1"/>
        <v>N</v>
      </c>
    </row>
    <row r="52" spans="1:8" x14ac:dyDescent="0.25">
      <c r="A52" t="s">
        <v>23</v>
      </c>
      <c r="B52">
        <v>1.8891556204988998E-2</v>
      </c>
      <c r="C52">
        <v>0.10422680251517399</v>
      </c>
      <c r="D52">
        <v>6.3096604922450901E-3</v>
      </c>
      <c r="E52">
        <v>8.4155787173476604E-3</v>
      </c>
      <c r="F52">
        <v>-0.33300000000000002</v>
      </c>
      <c r="G52">
        <v>0.73399999999999999</v>
      </c>
      <c r="H52" s="1" t="str">
        <f t="shared" si="1"/>
        <v>N</v>
      </c>
    </row>
    <row r="53" spans="1:8" x14ac:dyDescent="0.25">
      <c r="A53" t="s">
        <v>26</v>
      </c>
      <c r="B53">
        <v>1.95674762299542E-3</v>
      </c>
      <c r="C53">
        <v>6.9957828247835295E-4</v>
      </c>
      <c r="D53">
        <v>9.6343462309389299E-4</v>
      </c>
      <c r="E53">
        <v>9.0618322351373201E-4</v>
      </c>
      <c r="F53">
        <v>-0.33300000000000002</v>
      </c>
      <c r="G53">
        <v>0.73399999999999999</v>
      </c>
      <c r="H53" s="1" t="str">
        <f t="shared" si="1"/>
        <v>N</v>
      </c>
    </row>
    <row r="54" spans="1:8" x14ac:dyDescent="0.25">
      <c r="A54" t="s">
        <v>27</v>
      </c>
      <c r="B54">
        <v>0.13006227474974599</v>
      </c>
      <c r="C54">
        <v>7.55184469332041E-2</v>
      </c>
      <c r="D54">
        <v>0.10176794613522799</v>
      </c>
      <c r="E54">
        <v>9.2695019142396806E-2</v>
      </c>
      <c r="F54">
        <v>-0.33300000000000002</v>
      </c>
      <c r="G54">
        <v>0.73399999999999999</v>
      </c>
      <c r="H54" s="1" t="str">
        <f t="shared" si="1"/>
        <v>N</v>
      </c>
    </row>
    <row r="55" spans="1:8" x14ac:dyDescent="0.25">
      <c r="A55" t="s">
        <v>28</v>
      </c>
      <c r="B55">
        <v>1.9605263823608301</v>
      </c>
      <c r="C55">
        <v>2.8549741025183102</v>
      </c>
      <c r="D55">
        <v>2.2392086330935301</v>
      </c>
      <c r="E55">
        <v>0.84963821775697501</v>
      </c>
      <c r="F55">
        <v>-0.33300000000000002</v>
      </c>
      <c r="G55">
        <v>0.73399999999999999</v>
      </c>
      <c r="H55" s="1" t="str">
        <f t="shared" si="1"/>
        <v>N</v>
      </c>
    </row>
    <row r="56" spans="1:8" x14ac:dyDescent="0.25">
      <c r="A56" t="s">
        <v>29</v>
      </c>
      <c r="B56">
        <v>5.1787615636423499E-2</v>
      </c>
      <c r="C56">
        <v>4.38765038249797E-2</v>
      </c>
      <c r="D56">
        <v>9.4806454673150298E-2</v>
      </c>
      <c r="E56">
        <v>3.3451857465862503E-2</v>
      </c>
      <c r="F56">
        <v>-0.33300000000000002</v>
      </c>
      <c r="G56">
        <v>0.73399999999999999</v>
      </c>
      <c r="H56" s="1" t="str">
        <f t="shared" si="1"/>
        <v>N</v>
      </c>
    </row>
    <row r="57" spans="1:8" x14ac:dyDescent="0.25">
      <c r="A57" t="s">
        <v>33</v>
      </c>
      <c r="B57">
        <v>2.02504351758113E-2</v>
      </c>
      <c r="C57">
        <v>1.06241146132433E-2</v>
      </c>
      <c r="D57">
        <v>1.9774875826879899E-2</v>
      </c>
      <c r="E57">
        <v>1.5028093157001E-2</v>
      </c>
      <c r="F57">
        <v>-0.33300000000000002</v>
      </c>
      <c r="G57">
        <v>0.73399999999999999</v>
      </c>
      <c r="H57" s="1" t="str">
        <f t="shared" si="1"/>
        <v>N</v>
      </c>
    </row>
    <row r="58" spans="1:8" x14ac:dyDescent="0.25">
      <c r="A58" t="s">
        <v>86</v>
      </c>
      <c r="B58">
        <v>0.57700284427589499</v>
      </c>
      <c r="C58">
        <v>0.39375835165652801</v>
      </c>
      <c r="D58">
        <v>0.66803237324706299</v>
      </c>
      <c r="E58">
        <v>0.14141190178596599</v>
      </c>
      <c r="F58">
        <v>-0.33300000000000002</v>
      </c>
      <c r="G58">
        <v>0.73399999999999999</v>
      </c>
      <c r="H58" s="1" t="str">
        <f t="shared" si="1"/>
        <v>N</v>
      </c>
    </row>
    <row r="59" spans="1:8" x14ac:dyDescent="0.25">
      <c r="A59" t="s">
        <v>37</v>
      </c>
      <c r="B59">
        <v>4.5157758111113097E-2</v>
      </c>
      <c r="C59">
        <v>1.1093631934895199E-3</v>
      </c>
      <c r="D59">
        <v>3.64827144813799E-4</v>
      </c>
      <c r="E59">
        <v>1.43685474347229E-3</v>
      </c>
      <c r="F59">
        <v>-0.33300000000000002</v>
      </c>
      <c r="G59">
        <v>0.73399999999999999</v>
      </c>
      <c r="H59" s="1" t="str">
        <f t="shared" si="1"/>
        <v>N</v>
      </c>
    </row>
    <row r="60" spans="1:8" x14ac:dyDescent="0.25">
      <c r="A60" t="s">
        <v>44</v>
      </c>
      <c r="B60">
        <v>5.0559453768545003E-2</v>
      </c>
      <c r="C60">
        <v>3.4784191259644E-2</v>
      </c>
      <c r="D60">
        <v>5.7600198698822797E-2</v>
      </c>
      <c r="E60">
        <v>2.77574742236672E-2</v>
      </c>
      <c r="F60">
        <v>-0.33300000000000002</v>
      </c>
      <c r="G60">
        <v>0.73399999999999999</v>
      </c>
      <c r="H60" s="1" t="str">
        <f t="shared" si="1"/>
        <v>N</v>
      </c>
    </row>
    <row r="61" spans="1:8" x14ac:dyDescent="0.25">
      <c r="A61" t="s">
        <v>49</v>
      </c>
      <c r="B61">
        <v>0.114778644970649</v>
      </c>
      <c r="C61">
        <v>5.1064044575181398E-2</v>
      </c>
      <c r="D61">
        <v>4.41610132401241E-2</v>
      </c>
      <c r="E61">
        <v>6.5758803037011496E-2</v>
      </c>
      <c r="F61">
        <v>-0.33300000000000002</v>
      </c>
      <c r="G61">
        <v>0.73399999999999999</v>
      </c>
      <c r="H61" s="1" t="str">
        <f t="shared" si="1"/>
        <v>N</v>
      </c>
    </row>
    <row r="62" spans="1:8" x14ac:dyDescent="0.25">
      <c r="A62" t="s">
        <v>54</v>
      </c>
      <c r="B62">
        <v>8.7038135217291798E-2</v>
      </c>
      <c r="C62">
        <v>3.8077579872539999E-2</v>
      </c>
      <c r="D62">
        <v>7.7056188925081398E-2</v>
      </c>
      <c r="E62">
        <v>5.8541560428352901E-2</v>
      </c>
      <c r="F62">
        <v>-0.33300000000000002</v>
      </c>
      <c r="G62">
        <v>0.73399999999999999</v>
      </c>
      <c r="H62" s="1" t="str">
        <f t="shared" si="1"/>
        <v>N</v>
      </c>
    </row>
    <row r="63" spans="1:8" x14ac:dyDescent="0.25">
      <c r="A63" t="s">
        <v>55</v>
      </c>
      <c r="B63">
        <v>5.1947276237590698E-2</v>
      </c>
      <c r="C63">
        <v>2.9047127678464301E-2</v>
      </c>
      <c r="D63">
        <v>3.7976580381840701E-2</v>
      </c>
      <c r="E63">
        <v>3.1408026526286E-2</v>
      </c>
      <c r="F63">
        <v>-0.33300000000000002</v>
      </c>
      <c r="G63">
        <v>0.73399999999999999</v>
      </c>
      <c r="H63" s="1" t="str">
        <f t="shared" si="1"/>
        <v>N</v>
      </c>
    </row>
    <row r="64" spans="1:8" x14ac:dyDescent="0.25">
      <c r="A64" t="s">
        <v>58</v>
      </c>
      <c r="B64">
        <v>0.60953944547225503</v>
      </c>
      <c r="C64">
        <v>2.2143622337528701E-2</v>
      </c>
      <c r="D64">
        <v>0.260682974679664</v>
      </c>
      <c r="E64">
        <v>0.117930608572114</v>
      </c>
      <c r="F64">
        <v>-0.33300000000000002</v>
      </c>
      <c r="G64">
        <v>0.73399999999999999</v>
      </c>
      <c r="H64" s="1" t="str">
        <f t="shared" si="1"/>
        <v>N</v>
      </c>
    </row>
    <row r="65" spans="1:8" x14ac:dyDescent="0.25">
      <c r="A65" t="s">
        <v>59</v>
      </c>
      <c r="B65">
        <v>6.8189491918554307E-2</v>
      </c>
      <c r="C65">
        <v>1.1171135547223601</v>
      </c>
      <c r="D65">
        <v>1.6304789606775699E-2</v>
      </c>
      <c r="E65">
        <v>1.75412430301734E-2</v>
      </c>
      <c r="F65">
        <v>-0.33300000000000002</v>
      </c>
      <c r="G65">
        <v>0.73399999999999999</v>
      </c>
      <c r="H65" s="1" t="str">
        <f t="shared" si="1"/>
        <v>N</v>
      </c>
    </row>
    <row r="66" spans="1:8" x14ac:dyDescent="0.25">
      <c r="A66" t="s">
        <v>68</v>
      </c>
      <c r="B66">
        <v>7.2100270905283799E-3</v>
      </c>
      <c r="C66">
        <v>2.1588062182065802E-2</v>
      </c>
      <c r="D66">
        <v>4.5023781264614199E-3</v>
      </c>
      <c r="E66">
        <v>6.4325072480505199E-3</v>
      </c>
      <c r="F66">
        <v>-0.33300000000000002</v>
      </c>
      <c r="G66">
        <v>0.73399999999999999</v>
      </c>
      <c r="H66" s="1" t="str">
        <f t="shared" ref="H66:H80" si="2">IF(OR(AND(C66&lt;=B66,D66&lt;=C66,E66&lt;=D66),AND(C66&gt;=B66,D66&gt;=C66,E66&gt;=D66)),"Y","N")</f>
        <v>N</v>
      </c>
    </row>
    <row r="67" spans="1:8" x14ac:dyDescent="0.25">
      <c r="A67" t="s">
        <v>73</v>
      </c>
      <c r="B67">
        <v>0.122375843360681</v>
      </c>
      <c r="C67">
        <v>0.110011427243323</v>
      </c>
      <c r="D67">
        <v>0.36418351285297701</v>
      </c>
      <c r="E67">
        <v>3.8042147844551198E-2</v>
      </c>
      <c r="F67">
        <v>-0.33300000000000002</v>
      </c>
      <c r="G67">
        <v>0.73399999999999999</v>
      </c>
      <c r="H67" s="1" t="str">
        <f t="shared" si="2"/>
        <v>N</v>
      </c>
    </row>
    <row r="68" spans="1:8" x14ac:dyDescent="0.25">
      <c r="A68" t="s">
        <v>80</v>
      </c>
      <c r="B68">
        <v>7.4408615916441399E-3</v>
      </c>
      <c r="C68">
        <v>1.07878842500987E-2</v>
      </c>
      <c r="D68">
        <v>1.04193778431995E-2</v>
      </c>
      <c r="E68">
        <v>3.5592007008575901E-3</v>
      </c>
      <c r="F68">
        <v>-0.33300000000000002</v>
      </c>
      <c r="G68">
        <v>0.73399999999999999</v>
      </c>
      <c r="H68" s="1" t="str">
        <f t="shared" si="2"/>
        <v>N</v>
      </c>
    </row>
    <row r="69" spans="1:8" x14ac:dyDescent="0.25">
      <c r="A69" t="s">
        <v>14</v>
      </c>
      <c r="B69">
        <v>8.8199160099104501E-2</v>
      </c>
      <c r="C69">
        <v>1.6679916800188301E-2</v>
      </c>
      <c r="D69">
        <v>4.6628137507731898E-2</v>
      </c>
      <c r="E69">
        <v>4.6403853642531202E-3</v>
      </c>
      <c r="F69">
        <v>-0.66700000000000004</v>
      </c>
      <c r="G69">
        <v>0.308</v>
      </c>
      <c r="H69" s="1" t="str">
        <f t="shared" si="2"/>
        <v>N</v>
      </c>
    </row>
    <row r="70" spans="1:8" x14ac:dyDescent="0.25">
      <c r="A70" t="s">
        <v>16</v>
      </c>
      <c r="B70">
        <v>3.3119146003613299E-2</v>
      </c>
      <c r="C70">
        <v>2.6498426776103499E-2</v>
      </c>
      <c r="D70">
        <v>2.9494214516739E-2</v>
      </c>
      <c r="E70">
        <v>1.0251671421639699E-2</v>
      </c>
      <c r="F70">
        <v>-0.66700000000000004</v>
      </c>
      <c r="G70">
        <v>0.308</v>
      </c>
      <c r="H70" s="1" t="str">
        <f t="shared" si="2"/>
        <v>N</v>
      </c>
    </row>
    <row r="71" spans="1:8" x14ac:dyDescent="0.25">
      <c r="A71" t="s">
        <v>17</v>
      </c>
      <c r="B71">
        <v>5.5875858216495999E-3</v>
      </c>
      <c r="C71">
        <v>1.8932190626591301E-2</v>
      </c>
      <c r="D71">
        <v>5.3756741267700497E-3</v>
      </c>
      <c r="E71">
        <v>5.1215754078653098E-3</v>
      </c>
      <c r="F71">
        <v>-0.66700000000000004</v>
      </c>
      <c r="G71">
        <v>0.308</v>
      </c>
      <c r="H71" s="1" t="str">
        <f t="shared" si="2"/>
        <v>N</v>
      </c>
    </row>
    <row r="72" spans="1:8" x14ac:dyDescent="0.25">
      <c r="A72" t="s">
        <v>22</v>
      </c>
      <c r="B72">
        <v>0.19450521195510501</v>
      </c>
      <c r="C72">
        <v>0.14081301771112301</v>
      </c>
      <c r="D72">
        <v>6.1229110068329602E-2</v>
      </c>
      <c r="E72">
        <v>7.4899298777431095E-2</v>
      </c>
      <c r="F72">
        <v>-0.66700000000000004</v>
      </c>
      <c r="G72">
        <v>0.308</v>
      </c>
      <c r="H72" s="1" t="str">
        <f t="shared" si="2"/>
        <v>N</v>
      </c>
    </row>
    <row r="73" spans="1:8" x14ac:dyDescent="0.25">
      <c r="A73" t="s">
        <v>25</v>
      </c>
      <c r="B73">
        <v>0.60133087812624797</v>
      </c>
      <c r="C73">
        <v>8.4307377791082702E-2</v>
      </c>
      <c r="D73">
        <v>0.55020401809186803</v>
      </c>
      <c r="E73">
        <v>8.0646998533751901E-2</v>
      </c>
      <c r="F73">
        <v>-0.66700000000000004</v>
      </c>
      <c r="G73">
        <v>0.308</v>
      </c>
      <c r="H73" s="1" t="str">
        <f t="shared" si="2"/>
        <v>N</v>
      </c>
    </row>
    <row r="74" spans="1:8" x14ac:dyDescent="0.25">
      <c r="A74" t="s">
        <v>88</v>
      </c>
      <c r="B74">
        <v>0.30394103047128801</v>
      </c>
      <c r="C74">
        <v>0.15488718478489599</v>
      </c>
      <c r="D74">
        <v>7.9302293278841196E-2</v>
      </c>
      <c r="E74">
        <v>8.8344948410226498E-2</v>
      </c>
      <c r="F74">
        <v>-0.66700000000000004</v>
      </c>
      <c r="G74">
        <v>0.308</v>
      </c>
      <c r="H74" s="1" t="str">
        <f t="shared" si="2"/>
        <v>N</v>
      </c>
    </row>
    <row r="75" spans="1:8" x14ac:dyDescent="0.25">
      <c r="A75" t="s">
        <v>34</v>
      </c>
      <c r="B75">
        <v>9.1846289945656204E-2</v>
      </c>
      <c r="C75">
        <v>9.4821964419838006E-2</v>
      </c>
      <c r="D75">
        <v>7.6336427913716295E-2</v>
      </c>
      <c r="E75">
        <v>4.9893795935246101E-2</v>
      </c>
      <c r="F75">
        <v>-0.66700000000000004</v>
      </c>
      <c r="G75">
        <v>0.308</v>
      </c>
      <c r="H75" s="1" t="str">
        <f t="shared" si="2"/>
        <v>N</v>
      </c>
    </row>
    <row r="76" spans="1:8" x14ac:dyDescent="0.25">
      <c r="A76" t="s">
        <v>43</v>
      </c>
      <c r="B76">
        <v>0.19271199491145299</v>
      </c>
      <c r="C76">
        <v>3.17057456393188E-2</v>
      </c>
      <c r="D76">
        <v>3.5210036171786002E-2</v>
      </c>
      <c r="E76">
        <v>1.60945315354022E-2</v>
      </c>
      <c r="F76">
        <v>-0.66700000000000004</v>
      </c>
      <c r="G76">
        <v>0.308</v>
      </c>
      <c r="H76" s="1" t="str">
        <f t="shared" si="2"/>
        <v>N</v>
      </c>
    </row>
    <row r="77" spans="1:8" x14ac:dyDescent="0.25">
      <c r="A77" t="s">
        <v>48</v>
      </c>
      <c r="B77">
        <v>2.64150943396226</v>
      </c>
      <c r="C77">
        <v>1.72858530702489</v>
      </c>
      <c r="D77">
        <v>1.0284960622931301</v>
      </c>
      <c r="E77">
        <v>1.0477029869023</v>
      </c>
      <c r="F77">
        <v>-0.66700000000000004</v>
      </c>
      <c r="G77">
        <v>0.308</v>
      </c>
      <c r="H77" s="1" t="str">
        <f t="shared" si="2"/>
        <v>N</v>
      </c>
    </row>
    <row r="78" spans="1:8" x14ac:dyDescent="0.25">
      <c r="A78" t="s">
        <v>52</v>
      </c>
      <c r="B78">
        <v>0.14601530109545199</v>
      </c>
      <c r="C78">
        <v>4.7735834926256999E-2</v>
      </c>
      <c r="D78">
        <v>2.8085971536450802E-2</v>
      </c>
      <c r="E78">
        <v>3.4739034157527098E-2</v>
      </c>
      <c r="F78">
        <v>-0.66700000000000004</v>
      </c>
      <c r="G78">
        <v>0.308</v>
      </c>
      <c r="H78" s="1" t="str">
        <f t="shared" si="2"/>
        <v>N</v>
      </c>
    </row>
    <row r="79" spans="1:8" x14ac:dyDescent="0.25">
      <c r="A79" t="s">
        <v>70</v>
      </c>
      <c r="B79">
        <v>6.5451290806171703E-3</v>
      </c>
      <c r="C79">
        <v>1.0566002082862E-2</v>
      </c>
      <c r="D79">
        <v>4.4270357550619298E-3</v>
      </c>
      <c r="E79">
        <v>3.0923477012251401E-3</v>
      </c>
      <c r="F79">
        <v>-0.66700000000000004</v>
      </c>
      <c r="G79">
        <v>0.308</v>
      </c>
      <c r="H79" s="1" t="str">
        <f t="shared" si="2"/>
        <v>N</v>
      </c>
    </row>
    <row r="80" spans="1:8" x14ac:dyDescent="0.25">
      <c r="A80" t="s">
        <v>71</v>
      </c>
      <c r="B80">
        <v>3.7504940472636202E-3</v>
      </c>
      <c r="C80">
        <v>1.32613509211373E-3</v>
      </c>
      <c r="D80">
        <v>3.6636885895103E-3</v>
      </c>
      <c r="E80">
        <v>1.1589004806710199E-3</v>
      </c>
      <c r="F80">
        <v>-0.66700000000000004</v>
      </c>
      <c r="G80">
        <v>0.308</v>
      </c>
      <c r="H80" s="1" t="str">
        <f t="shared" si="2"/>
        <v>N</v>
      </c>
    </row>
  </sheetData>
  <sortState xmlns:xlrd2="http://schemas.microsoft.com/office/spreadsheetml/2017/richdata2" ref="A2:I83">
    <sortCondition descending="1" ref="H1:H8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FE0B-5AC4-430C-9257-FB362C506026}">
  <dimension ref="A1:M16"/>
  <sheetViews>
    <sheetView tabSelected="1" workbookViewId="0">
      <selection activeCell="P5" sqref="P5"/>
    </sheetView>
  </sheetViews>
  <sheetFormatPr defaultRowHeight="15" x14ac:dyDescent="0.25"/>
  <cols>
    <col min="1" max="1" width="13.5703125" customWidth="1"/>
    <col min="9" max="9" width="11.5703125" customWidth="1"/>
    <col min="10" max="10" width="16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82</v>
      </c>
      <c r="I1" s="2" t="s">
        <v>83</v>
      </c>
      <c r="J1" s="2" t="s">
        <v>85</v>
      </c>
      <c r="K1" s="2" t="s">
        <v>90</v>
      </c>
    </row>
    <row r="2" spans="1:13" x14ac:dyDescent="0.25">
      <c r="A2" t="s">
        <v>72</v>
      </c>
      <c r="B2">
        <v>1.6273403391001901E-3</v>
      </c>
      <c r="C2">
        <v>8.4520964054128904E-4</v>
      </c>
      <c r="D2">
        <v>6.7618648485654397E-4</v>
      </c>
      <c r="E2">
        <v>6.5944304447324801E-4</v>
      </c>
      <c r="F2">
        <v>-1</v>
      </c>
      <c r="G2">
        <v>8.8999999999999996E-2</v>
      </c>
      <c r="H2" s="1" t="str">
        <f t="shared" ref="H2:H15" si="0">IF(OR(AND(C2&lt;=B2,D2&lt;=C2,E2&lt;=D2),AND(C2&gt;=B2,D2&gt;=C2,E2&gt;=D2)),"Y","N")</f>
        <v>Y</v>
      </c>
      <c r="I2" s="1" t="s">
        <v>84</v>
      </c>
      <c r="J2" s="1">
        <f>E2-B2</f>
        <v>-9.678972946269421E-4</v>
      </c>
      <c r="K2">
        <f t="shared" ref="K2:K15" si="1">ABS(J2)</f>
        <v>9.678972946269421E-4</v>
      </c>
    </row>
    <row r="3" spans="1:13" x14ac:dyDescent="0.25">
      <c r="A3" t="s">
        <v>51</v>
      </c>
      <c r="B3">
        <v>2.9740037650149201E-3</v>
      </c>
      <c r="C3">
        <v>2.6033431765013801E-3</v>
      </c>
      <c r="D3">
        <v>2.0131045875375099E-3</v>
      </c>
      <c r="E3">
        <v>1.9886642205579098E-3</v>
      </c>
      <c r="F3">
        <v>-1</v>
      </c>
      <c r="G3">
        <v>8.8999999999999996E-2</v>
      </c>
      <c r="H3" s="1" t="str">
        <f t="shared" si="0"/>
        <v>Y</v>
      </c>
      <c r="I3" s="1" t="s">
        <v>84</v>
      </c>
      <c r="J3" s="1">
        <f t="shared" ref="J2:J15" si="2">E3-B3</f>
        <v>-9.853395444570103E-4</v>
      </c>
      <c r="K3">
        <f t="shared" si="1"/>
        <v>9.853395444570103E-4</v>
      </c>
    </row>
    <row r="4" spans="1:13" x14ac:dyDescent="0.25">
      <c r="A4" t="s">
        <v>40</v>
      </c>
      <c r="B4">
        <v>1.37396969129725E-3</v>
      </c>
      <c r="C4">
        <v>1.4091589367527799E-3</v>
      </c>
      <c r="D4">
        <v>3.0122158193735E-3</v>
      </c>
      <c r="E4">
        <v>4.4049010513857404E-3</v>
      </c>
      <c r="F4">
        <v>1</v>
      </c>
      <c r="G4">
        <v>8.8999999999999996E-2</v>
      </c>
      <c r="H4" s="1" t="str">
        <f t="shared" si="0"/>
        <v>Y</v>
      </c>
      <c r="I4" s="1" t="s">
        <v>84</v>
      </c>
      <c r="J4" s="1">
        <f t="shared" si="2"/>
        <v>3.0309313600884904E-3</v>
      </c>
      <c r="K4">
        <f t="shared" si="1"/>
        <v>3.0309313600884904E-3</v>
      </c>
    </row>
    <row r="5" spans="1:13" x14ac:dyDescent="0.25">
      <c r="A5" t="s">
        <v>76</v>
      </c>
      <c r="B5">
        <v>1.0558117302958501E-2</v>
      </c>
      <c r="C5">
        <v>7.8918457045429602E-3</v>
      </c>
      <c r="D5">
        <v>1.8173034634727701E-3</v>
      </c>
      <c r="E5">
        <v>1.5279782094060499E-3</v>
      </c>
      <c r="F5">
        <v>-1</v>
      </c>
      <c r="G5">
        <v>8.8999999999999996E-2</v>
      </c>
      <c r="H5" s="1" t="str">
        <f t="shared" si="0"/>
        <v>Y</v>
      </c>
      <c r="I5" s="1" t="s">
        <v>84</v>
      </c>
      <c r="J5" s="1">
        <f t="shared" si="2"/>
        <v>-9.03013909355245E-3</v>
      </c>
      <c r="K5">
        <f t="shared" si="1"/>
        <v>9.03013909355245E-3</v>
      </c>
    </row>
    <row r="6" spans="1:13" x14ac:dyDescent="0.25">
      <c r="A6" t="s">
        <v>77</v>
      </c>
      <c r="B6">
        <v>2.0835273491762701E-2</v>
      </c>
      <c r="C6">
        <v>1.81386260486632E-2</v>
      </c>
      <c r="D6">
        <v>1.1895165446421401E-2</v>
      </c>
      <c r="E6">
        <v>6.0582513711011296E-3</v>
      </c>
      <c r="F6">
        <v>-1</v>
      </c>
      <c r="G6">
        <v>8.8999999999999996E-2</v>
      </c>
      <c r="H6" s="1" t="str">
        <f t="shared" si="0"/>
        <v>Y</v>
      </c>
      <c r="I6" s="1" t="s">
        <v>84</v>
      </c>
      <c r="J6" s="1">
        <f t="shared" si="2"/>
        <v>-1.4777022120661572E-2</v>
      </c>
      <c r="K6">
        <f t="shared" si="1"/>
        <v>1.4777022120661572E-2</v>
      </c>
    </row>
    <row r="7" spans="1:13" x14ac:dyDescent="0.25">
      <c r="A7" t="s">
        <v>53</v>
      </c>
      <c r="B7">
        <v>2.6216318324273801E-2</v>
      </c>
      <c r="C7">
        <v>2.2624245891347799E-2</v>
      </c>
      <c r="D7">
        <v>1.8793308476333901E-2</v>
      </c>
      <c r="E7">
        <v>4.58580248933053E-3</v>
      </c>
      <c r="F7">
        <v>-1</v>
      </c>
      <c r="G7">
        <v>8.8999999999999996E-2</v>
      </c>
      <c r="H7" s="1" t="str">
        <f t="shared" si="0"/>
        <v>Y</v>
      </c>
      <c r="I7" s="1" t="s">
        <v>84</v>
      </c>
      <c r="J7" s="1">
        <f t="shared" si="2"/>
        <v>-2.163051583494327E-2</v>
      </c>
      <c r="K7">
        <f t="shared" si="1"/>
        <v>2.163051583494327E-2</v>
      </c>
    </row>
    <row r="8" spans="1:13" x14ac:dyDescent="0.25">
      <c r="A8" t="s">
        <v>32</v>
      </c>
      <c r="B8">
        <v>6.8689358598817807E-2</v>
      </c>
      <c r="C8">
        <v>6.0488167489883699E-2</v>
      </c>
      <c r="D8">
        <v>4.9015723495829999E-2</v>
      </c>
      <c r="E8">
        <v>1.3645662153741999E-2</v>
      </c>
      <c r="F8">
        <v>-1</v>
      </c>
      <c r="G8">
        <v>8.8999999999999996E-2</v>
      </c>
      <c r="H8" s="1" t="str">
        <f t="shared" si="0"/>
        <v>Y</v>
      </c>
      <c r="I8" s="1" t="s">
        <v>84</v>
      </c>
      <c r="J8" s="1">
        <f t="shared" si="2"/>
        <v>-5.5043696445075806E-2</v>
      </c>
      <c r="K8">
        <f t="shared" si="1"/>
        <v>5.5043696445075806E-2</v>
      </c>
    </row>
    <row r="9" spans="1:13" x14ac:dyDescent="0.25">
      <c r="A9" t="s">
        <v>46</v>
      </c>
      <c r="B9">
        <v>0.13555206028761099</v>
      </c>
      <c r="C9">
        <v>9.5835857966818205E-2</v>
      </c>
      <c r="D9">
        <v>9.15510763278434E-2</v>
      </c>
      <c r="E9">
        <v>3.84264171060896E-2</v>
      </c>
      <c r="F9">
        <v>-1</v>
      </c>
      <c r="G9">
        <v>8.8999999999999996E-2</v>
      </c>
      <c r="H9" s="1" t="str">
        <f t="shared" si="0"/>
        <v>Y</v>
      </c>
      <c r="I9" s="1" t="s">
        <v>84</v>
      </c>
      <c r="J9" s="1">
        <f t="shared" si="2"/>
        <v>-9.7125643181521393E-2</v>
      </c>
      <c r="K9">
        <f t="shared" si="1"/>
        <v>9.7125643181521393E-2</v>
      </c>
      <c r="M9">
        <f>MEDIAN(K2:K15)</f>
        <v>7.6084669813298603E-2</v>
      </c>
    </row>
    <row r="10" spans="1:13" x14ac:dyDescent="0.25">
      <c r="A10" t="s">
        <v>30</v>
      </c>
      <c r="B10">
        <v>0.12614182665498899</v>
      </c>
      <c r="C10">
        <v>2.68411592709078E-2</v>
      </c>
      <c r="D10">
        <v>2.5109235946259099E-2</v>
      </c>
      <c r="E10">
        <v>4.0577779462351001E-3</v>
      </c>
      <c r="F10">
        <v>-1</v>
      </c>
      <c r="G10">
        <v>8.8999999999999996E-2</v>
      </c>
      <c r="H10" s="1" t="str">
        <f t="shared" si="0"/>
        <v>Y</v>
      </c>
      <c r="I10" s="1" t="s">
        <v>84</v>
      </c>
      <c r="J10" s="1">
        <f t="shared" si="2"/>
        <v>-0.12208404870875389</v>
      </c>
      <c r="K10">
        <f t="shared" si="1"/>
        <v>0.12208404870875389</v>
      </c>
    </row>
    <row r="11" spans="1:13" x14ac:dyDescent="0.25">
      <c r="A11" t="s">
        <v>89</v>
      </c>
      <c r="B11">
        <v>0.181937902642163</v>
      </c>
      <c r="C11">
        <v>0.10225525906096899</v>
      </c>
      <c r="D11">
        <v>5.3359803156946599E-2</v>
      </c>
      <c r="E11">
        <v>4.51017772418498E-2</v>
      </c>
      <c r="F11">
        <v>-1</v>
      </c>
      <c r="G11">
        <v>8.8999999999999996E-2</v>
      </c>
      <c r="H11" s="1" t="str">
        <f t="shared" si="0"/>
        <v>Y</v>
      </c>
      <c r="I11" s="1" t="s">
        <v>84</v>
      </c>
      <c r="J11" s="1">
        <f t="shared" si="2"/>
        <v>-0.1368361254003132</v>
      </c>
      <c r="K11">
        <f t="shared" si="1"/>
        <v>0.1368361254003132</v>
      </c>
    </row>
    <row r="12" spans="1:13" x14ac:dyDescent="0.25">
      <c r="A12" t="s">
        <v>66</v>
      </c>
      <c r="B12">
        <v>0.24223444195437499</v>
      </c>
      <c r="C12">
        <v>0.11075980825793499</v>
      </c>
      <c r="D12">
        <v>2.6269231553478101E-2</v>
      </c>
      <c r="E12">
        <v>1.47908003626752E-2</v>
      </c>
      <c r="F12">
        <v>-1</v>
      </c>
      <c r="G12">
        <v>8.8999999999999996E-2</v>
      </c>
      <c r="H12" s="1" t="str">
        <f t="shared" si="0"/>
        <v>Y</v>
      </c>
      <c r="I12" s="1" t="s">
        <v>84</v>
      </c>
      <c r="J12" s="1">
        <f t="shared" si="2"/>
        <v>-0.2274436415916998</v>
      </c>
      <c r="K12">
        <f t="shared" si="1"/>
        <v>0.2274436415916998</v>
      </c>
    </row>
    <row r="13" spans="1:13" x14ac:dyDescent="0.25">
      <c r="A13" t="s">
        <v>19</v>
      </c>
      <c r="B13">
        <v>0.90625938478699197</v>
      </c>
      <c r="C13">
        <v>0.64365996607434905</v>
      </c>
      <c r="D13">
        <v>0.53597109260758702</v>
      </c>
      <c r="E13">
        <v>0.50486487590227402</v>
      </c>
      <c r="F13">
        <v>-1</v>
      </c>
      <c r="G13">
        <v>8.8999999999999996E-2</v>
      </c>
      <c r="H13" s="1" t="str">
        <f t="shared" si="0"/>
        <v>Y</v>
      </c>
      <c r="I13" s="1" t="s">
        <v>84</v>
      </c>
      <c r="J13" s="1">
        <f t="shared" si="2"/>
        <v>-0.40139450888471795</v>
      </c>
      <c r="K13">
        <f t="shared" si="1"/>
        <v>0.40139450888471795</v>
      </c>
      <c r="M13" t="s">
        <v>93</v>
      </c>
    </row>
    <row r="14" spans="1:13" x14ac:dyDescent="0.25">
      <c r="A14" t="s">
        <v>9</v>
      </c>
      <c r="B14">
        <v>1.5938517093103399</v>
      </c>
      <c r="C14">
        <v>1.3315477329251999</v>
      </c>
      <c r="D14">
        <v>0.23068236812389101</v>
      </c>
      <c r="E14">
        <v>0.15651736821062601</v>
      </c>
      <c r="F14">
        <v>-1</v>
      </c>
      <c r="G14">
        <v>8.8999999999999996E-2</v>
      </c>
      <c r="H14" s="1" t="str">
        <f t="shared" si="0"/>
        <v>Y</v>
      </c>
      <c r="I14" s="1" t="s">
        <v>84</v>
      </c>
      <c r="J14" s="1">
        <f t="shared" si="2"/>
        <v>-1.4373343410997139</v>
      </c>
      <c r="K14">
        <f t="shared" si="1"/>
        <v>1.4373343410997139</v>
      </c>
    </row>
    <row r="15" spans="1:13" x14ac:dyDescent="0.25">
      <c r="A15" t="s">
        <v>10</v>
      </c>
      <c r="B15">
        <v>0.13000847632356599</v>
      </c>
      <c r="C15">
        <v>0.24187058897745101</v>
      </c>
      <c r="D15">
        <v>1.0052009456264801</v>
      </c>
      <c r="E15">
        <v>1.9661538461538499</v>
      </c>
      <c r="F15">
        <v>1</v>
      </c>
      <c r="G15">
        <v>8.8999999999999996E-2</v>
      </c>
      <c r="H15" s="1" t="str">
        <f t="shared" si="0"/>
        <v>Y</v>
      </c>
      <c r="I15" s="1" t="s">
        <v>84</v>
      </c>
      <c r="J15" s="1">
        <f t="shared" si="2"/>
        <v>1.8361453698302839</v>
      </c>
      <c r="K15">
        <f t="shared" si="1"/>
        <v>1.8361453698302839</v>
      </c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sortState xmlns:xlrd2="http://schemas.microsoft.com/office/spreadsheetml/2017/richdata2" ref="A2:K15">
    <sortCondition ref="K2:K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Irrigtaion Withdrawal Counties </vt:lpstr>
      <vt:lpstr>Total Withdrawal Counties</vt:lpstr>
      <vt:lpstr>Total WithdrawalTrend counties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Shortridge, Julie</dc:creator>
  <cp:lastModifiedBy>Laljeet Sangha</cp:lastModifiedBy>
  <dcterms:created xsi:type="dcterms:W3CDTF">2022-05-09T14:38:52Z</dcterms:created>
  <dcterms:modified xsi:type="dcterms:W3CDTF">2022-05-12T18:34:45Z</dcterms:modified>
</cp:coreProperties>
</file>