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zakdoga\"/>
    </mc:Choice>
  </mc:AlternateContent>
  <xr:revisionPtr revIDLastSave="0" documentId="13_ncr:1_{3E34BEF5-9AAD-48F3-9AD6-25A4BA8E5E53}" xr6:coauthVersionLast="47" xr6:coauthVersionMax="47" xr10:uidLastSave="{00000000-0000-0000-0000-000000000000}"/>
  <bookViews>
    <workbookView xWindow="-120" yWindow="-120" windowWidth="27930" windowHeight="14250" activeTab="6" xr2:uid="{172F6B81-5240-4F8F-8785-BB9F022E2312}"/>
  </bookViews>
  <sheets>
    <sheet name="SPY" sheetId="3" r:id="rId1"/>
    <sheet name="TSLA" sheetId="7" r:id="rId2"/>
    <sheet name="Segéd" sheetId="10" r:id="rId3"/>
    <sheet name="Historikus" sheetId="1" r:id="rId4"/>
    <sheet name="DeltaNormal" sheetId="8" r:id="rId5"/>
    <sheet name="MonteCarlo" sheetId="6" r:id="rId6"/>
    <sheet name="MonteCarlo_Cholesky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2" i="9" l="1"/>
  <c r="V22" i="9"/>
  <c r="V20" i="9"/>
  <c r="V16" i="9"/>
  <c r="V19" i="9"/>
  <c r="V18" i="9"/>
  <c r="V15" i="9"/>
  <c r="V14" i="9"/>
  <c r="M14" i="6"/>
  <c r="M13" i="6"/>
  <c r="C5" i="8"/>
  <c r="C4" i="8"/>
  <c r="I7" i="10"/>
  <c r="I4" i="10"/>
  <c r="I6" i="10"/>
  <c r="I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3" i="10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A252" i="9"/>
  <c r="D252" i="9" s="1"/>
  <c r="I251" i="9" s="1"/>
  <c r="A251" i="9"/>
  <c r="D251" i="9" s="1"/>
  <c r="I250" i="9" s="1"/>
  <c r="A250" i="9"/>
  <c r="D250" i="9" s="1"/>
  <c r="I249" i="9" s="1"/>
  <c r="A249" i="9"/>
  <c r="D249" i="9" s="1"/>
  <c r="I248" i="9" s="1"/>
  <c r="A248" i="9"/>
  <c r="D248" i="9" s="1"/>
  <c r="I247" i="9" s="1"/>
  <c r="A247" i="9"/>
  <c r="D247" i="9" s="1"/>
  <c r="I246" i="9" s="1"/>
  <c r="A246" i="9"/>
  <c r="D246" i="9" s="1"/>
  <c r="I245" i="9" s="1"/>
  <c r="A245" i="9"/>
  <c r="D245" i="9" s="1"/>
  <c r="I244" i="9" s="1"/>
  <c r="A244" i="9"/>
  <c r="D244" i="9" s="1"/>
  <c r="I243" i="9" s="1"/>
  <c r="A243" i="9"/>
  <c r="D243" i="9" s="1"/>
  <c r="I242" i="9" s="1"/>
  <c r="A242" i="9"/>
  <c r="D242" i="9" s="1"/>
  <c r="I241" i="9" s="1"/>
  <c r="A241" i="9"/>
  <c r="D241" i="9" s="1"/>
  <c r="I240" i="9" s="1"/>
  <c r="A240" i="9"/>
  <c r="D240" i="9" s="1"/>
  <c r="I239" i="9" s="1"/>
  <c r="A239" i="9"/>
  <c r="D239" i="9" s="1"/>
  <c r="I238" i="9" s="1"/>
  <c r="A238" i="9"/>
  <c r="D238" i="9" s="1"/>
  <c r="I237" i="9" s="1"/>
  <c r="A237" i="9"/>
  <c r="D237" i="9" s="1"/>
  <c r="I236" i="9" s="1"/>
  <c r="A236" i="9"/>
  <c r="D236" i="9" s="1"/>
  <c r="I235" i="9" s="1"/>
  <c r="A235" i="9"/>
  <c r="D235" i="9" s="1"/>
  <c r="I234" i="9" s="1"/>
  <c r="A234" i="9"/>
  <c r="D234" i="9" s="1"/>
  <c r="I233" i="9" s="1"/>
  <c r="A233" i="9"/>
  <c r="D233" i="9" s="1"/>
  <c r="I232" i="9" s="1"/>
  <c r="A232" i="9"/>
  <c r="D232" i="9" s="1"/>
  <c r="I231" i="9" s="1"/>
  <c r="A231" i="9"/>
  <c r="D231" i="9" s="1"/>
  <c r="I230" i="9" s="1"/>
  <c r="A230" i="9"/>
  <c r="D230" i="9" s="1"/>
  <c r="I229" i="9" s="1"/>
  <c r="A229" i="9"/>
  <c r="D229" i="9" s="1"/>
  <c r="I228" i="9" s="1"/>
  <c r="A228" i="9"/>
  <c r="D228" i="9" s="1"/>
  <c r="I227" i="9" s="1"/>
  <c r="A227" i="9"/>
  <c r="D227" i="9" s="1"/>
  <c r="I226" i="9" s="1"/>
  <c r="A226" i="9"/>
  <c r="D226" i="9" s="1"/>
  <c r="I225" i="9" s="1"/>
  <c r="A225" i="9"/>
  <c r="D225" i="9" s="1"/>
  <c r="I224" i="9" s="1"/>
  <c r="A224" i="9"/>
  <c r="D224" i="9" s="1"/>
  <c r="I223" i="9" s="1"/>
  <c r="A223" i="9"/>
  <c r="D223" i="9" s="1"/>
  <c r="I222" i="9" s="1"/>
  <c r="A222" i="9"/>
  <c r="D222" i="9" s="1"/>
  <c r="I221" i="9" s="1"/>
  <c r="A221" i="9"/>
  <c r="D221" i="9" s="1"/>
  <c r="I220" i="9" s="1"/>
  <c r="A220" i="9"/>
  <c r="D220" i="9" s="1"/>
  <c r="I219" i="9" s="1"/>
  <c r="A219" i="9"/>
  <c r="D219" i="9" s="1"/>
  <c r="I218" i="9" s="1"/>
  <c r="A218" i="9"/>
  <c r="D218" i="9" s="1"/>
  <c r="I217" i="9" s="1"/>
  <c r="A217" i="9"/>
  <c r="D217" i="9" s="1"/>
  <c r="I216" i="9" s="1"/>
  <c r="A216" i="9"/>
  <c r="D216" i="9" s="1"/>
  <c r="I215" i="9" s="1"/>
  <c r="A215" i="9"/>
  <c r="D215" i="9" s="1"/>
  <c r="I214" i="9" s="1"/>
  <c r="A214" i="9"/>
  <c r="D214" i="9" s="1"/>
  <c r="I213" i="9" s="1"/>
  <c r="A213" i="9"/>
  <c r="D213" i="9" s="1"/>
  <c r="I212" i="9" s="1"/>
  <c r="A212" i="9"/>
  <c r="D212" i="9" s="1"/>
  <c r="I211" i="9" s="1"/>
  <c r="A211" i="9"/>
  <c r="D211" i="9" s="1"/>
  <c r="I210" i="9" s="1"/>
  <c r="A210" i="9"/>
  <c r="D210" i="9" s="1"/>
  <c r="I209" i="9" s="1"/>
  <c r="A209" i="9"/>
  <c r="D209" i="9" s="1"/>
  <c r="I208" i="9" s="1"/>
  <c r="A208" i="9"/>
  <c r="D208" i="9" s="1"/>
  <c r="I207" i="9" s="1"/>
  <c r="A207" i="9"/>
  <c r="D207" i="9" s="1"/>
  <c r="I206" i="9" s="1"/>
  <c r="A206" i="9"/>
  <c r="D206" i="9" s="1"/>
  <c r="I205" i="9" s="1"/>
  <c r="A205" i="9"/>
  <c r="D205" i="9" s="1"/>
  <c r="I204" i="9" s="1"/>
  <c r="A204" i="9"/>
  <c r="D204" i="9" s="1"/>
  <c r="I203" i="9" s="1"/>
  <c r="A203" i="9"/>
  <c r="D203" i="9" s="1"/>
  <c r="I202" i="9" s="1"/>
  <c r="A202" i="9"/>
  <c r="D202" i="9" s="1"/>
  <c r="I201" i="9" s="1"/>
  <c r="A201" i="9"/>
  <c r="D201" i="9" s="1"/>
  <c r="I200" i="9" s="1"/>
  <c r="A200" i="9"/>
  <c r="D200" i="9" s="1"/>
  <c r="I199" i="9" s="1"/>
  <c r="A199" i="9"/>
  <c r="D199" i="9" s="1"/>
  <c r="I198" i="9" s="1"/>
  <c r="A198" i="9"/>
  <c r="D198" i="9" s="1"/>
  <c r="I197" i="9" s="1"/>
  <c r="A197" i="9"/>
  <c r="D197" i="9" s="1"/>
  <c r="I196" i="9" s="1"/>
  <c r="A196" i="9"/>
  <c r="D196" i="9" s="1"/>
  <c r="I195" i="9" s="1"/>
  <c r="A195" i="9"/>
  <c r="D195" i="9" s="1"/>
  <c r="I194" i="9" s="1"/>
  <c r="A194" i="9"/>
  <c r="D194" i="9" s="1"/>
  <c r="I193" i="9" s="1"/>
  <c r="A193" i="9"/>
  <c r="D193" i="9" s="1"/>
  <c r="I192" i="9" s="1"/>
  <c r="A192" i="9"/>
  <c r="D192" i="9" s="1"/>
  <c r="I191" i="9" s="1"/>
  <c r="A191" i="9"/>
  <c r="D191" i="9" s="1"/>
  <c r="I190" i="9" s="1"/>
  <c r="A190" i="9"/>
  <c r="D190" i="9" s="1"/>
  <c r="I189" i="9" s="1"/>
  <c r="A189" i="9"/>
  <c r="D189" i="9" s="1"/>
  <c r="I188" i="9" s="1"/>
  <c r="A188" i="9"/>
  <c r="D188" i="9" s="1"/>
  <c r="I187" i="9" s="1"/>
  <c r="A187" i="9"/>
  <c r="D187" i="9" s="1"/>
  <c r="I186" i="9" s="1"/>
  <c r="A186" i="9"/>
  <c r="D186" i="9" s="1"/>
  <c r="I185" i="9" s="1"/>
  <c r="A185" i="9"/>
  <c r="D185" i="9" s="1"/>
  <c r="I184" i="9" s="1"/>
  <c r="A184" i="9"/>
  <c r="D184" i="9" s="1"/>
  <c r="I183" i="9" s="1"/>
  <c r="A183" i="9"/>
  <c r="D183" i="9" s="1"/>
  <c r="I182" i="9" s="1"/>
  <c r="A182" i="9"/>
  <c r="D182" i="9" s="1"/>
  <c r="I181" i="9" s="1"/>
  <c r="A181" i="9"/>
  <c r="D181" i="9" s="1"/>
  <c r="I180" i="9" s="1"/>
  <c r="A180" i="9"/>
  <c r="D180" i="9" s="1"/>
  <c r="I179" i="9" s="1"/>
  <c r="A179" i="9"/>
  <c r="D179" i="9" s="1"/>
  <c r="I178" i="9" s="1"/>
  <c r="A178" i="9"/>
  <c r="D178" i="9" s="1"/>
  <c r="I177" i="9" s="1"/>
  <c r="A177" i="9"/>
  <c r="D177" i="9" s="1"/>
  <c r="I176" i="9" s="1"/>
  <c r="A176" i="9"/>
  <c r="D176" i="9" s="1"/>
  <c r="I175" i="9" s="1"/>
  <c r="A175" i="9"/>
  <c r="D175" i="9" s="1"/>
  <c r="I174" i="9" s="1"/>
  <c r="A174" i="9"/>
  <c r="D174" i="9" s="1"/>
  <c r="I173" i="9" s="1"/>
  <c r="A173" i="9"/>
  <c r="D173" i="9" s="1"/>
  <c r="I172" i="9" s="1"/>
  <c r="A172" i="9"/>
  <c r="D172" i="9" s="1"/>
  <c r="I171" i="9" s="1"/>
  <c r="A171" i="9"/>
  <c r="D171" i="9" s="1"/>
  <c r="I170" i="9" s="1"/>
  <c r="A170" i="9"/>
  <c r="D170" i="9" s="1"/>
  <c r="I169" i="9" s="1"/>
  <c r="A169" i="9"/>
  <c r="D169" i="9" s="1"/>
  <c r="I168" i="9" s="1"/>
  <c r="A168" i="9"/>
  <c r="D168" i="9" s="1"/>
  <c r="I167" i="9" s="1"/>
  <c r="A167" i="9"/>
  <c r="D167" i="9" s="1"/>
  <c r="I166" i="9" s="1"/>
  <c r="A166" i="9"/>
  <c r="D166" i="9" s="1"/>
  <c r="I165" i="9" s="1"/>
  <c r="A165" i="9"/>
  <c r="D165" i="9" s="1"/>
  <c r="I164" i="9" s="1"/>
  <c r="A164" i="9"/>
  <c r="D164" i="9" s="1"/>
  <c r="I163" i="9" s="1"/>
  <c r="A163" i="9"/>
  <c r="D163" i="9" s="1"/>
  <c r="I162" i="9" s="1"/>
  <c r="A162" i="9"/>
  <c r="D162" i="9" s="1"/>
  <c r="I161" i="9" s="1"/>
  <c r="A161" i="9"/>
  <c r="D161" i="9" s="1"/>
  <c r="I160" i="9" s="1"/>
  <c r="A160" i="9"/>
  <c r="D160" i="9" s="1"/>
  <c r="I159" i="9" s="1"/>
  <c r="A159" i="9"/>
  <c r="D159" i="9" s="1"/>
  <c r="I158" i="9" s="1"/>
  <c r="A158" i="9"/>
  <c r="D158" i="9" s="1"/>
  <c r="I157" i="9" s="1"/>
  <c r="A157" i="9"/>
  <c r="D157" i="9" s="1"/>
  <c r="I156" i="9" s="1"/>
  <c r="A156" i="9"/>
  <c r="D156" i="9" s="1"/>
  <c r="I155" i="9" s="1"/>
  <c r="A155" i="9"/>
  <c r="D155" i="9" s="1"/>
  <c r="I154" i="9" s="1"/>
  <c r="A154" i="9"/>
  <c r="D154" i="9" s="1"/>
  <c r="I153" i="9" s="1"/>
  <c r="A153" i="9"/>
  <c r="D153" i="9" s="1"/>
  <c r="I152" i="9" s="1"/>
  <c r="A152" i="9"/>
  <c r="D152" i="9" s="1"/>
  <c r="I151" i="9" s="1"/>
  <c r="A151" i="9"/>
  <c r="D151" i="9" s="1"/>
  <c r="I150" i="9" s="1"/>
  <c r="A150" i="9"/>
  <c r="D150" i="9" s="1"/>
  <c r="I149" i="9" s="1"/>
  <c r="A149" i="9"/>
  <c r="D149" i="9" s="1"/>
  <c r="I148" i="9" s="1"/>
  <c r="A148" i="9"/>
  <c r="D148" i="9" s="1"/>
  <c r="I147" i="9" s="1"/>
  <c r="A147" i="9"/>
  <c r="D147" i="9" s="1"/>
  <c r="I146" i="9" s="1"/>
  <c r="A146" i="9"/>
  <c r="D146" i="9" s="1"/>
  <c r="I145" i="9" s="1"/>
  <c r="A145" i="9"/>
  <c r="D145" i="9" s="1"/>
  <c r="I144" i="9" s="1"/>
  <c r="A144" i="9"/>
  <c r="D144" i="9" s="1"/>
  <c r="I143" i="9" s="1"/>
  <c r="A143" i="9"/>
  <c r="D143" i="9" s="1"/>
  <c r="I142" i="9" s="1"/>
  <c r="A142" i="9"/>
  <c r="D142" i="9" s="1"/>
  <c r="I141" i="9" s="1"/>
  <c r="A141" i="9"/>
  <c r="D141" i="9" s="1"/>
  <c r="I140" i="9" s="1"/>
  <c r="A140" i="9"/>
  <c r="D140" i="9" s="1"/>
  <c r="I139" i="9" s="1"/>
  <c r="A139" i="9"/>
  <c r="D139" i="9" s="1"/>
  <c r="I138" i="9" s="1"/>
  <c r="A138" i="9"/>
  <c r="D138" i="9" s="1"/>
  <c r="I137" i="9" s="1"/>
  <c r="A137" i="9"/>
  <c r="D137" i="9" s="1"/>
  <c r="I136" i="9" s="1"/>
  <c r="A136" i="9"/>
  <c r="D136" i="9" s="1"/>
  <c r="I135" i="9" s="1"/>
  <c r="A135" i="9"/>
  <c r="D135" i="9" s="1"/>
  <c r="I134" i="9" s="1"/>
  <c r="A134" i="9"/>
  <c r="D134" i="9" s="1"/>
  <c r="I133" i="9" s="1"/>
  <c r="A133" i="9"/>
  <c r="D133" i="9" s="1"/>
  <c r="I132" i="9" s="1"/>
  <c r="A132" i="9"/>
  <c r="D132" i="9" s="1"/>
  <c r="I131" i="9" s="1"/>
  <c r="A131" i="9"/>
  <c r="D131" i="9" s="1"/>
  <c r="I130" i="9" s="1"/>
  <c r="A130" i="9"/>
  <c r="D130" i="9" s="1"/>
  <c r="I129" i="9" s="1"/>
  <c r="A129" i="9"/>
  <c r="D129" i="9" s="1"/>
  <c r="I128" i="9" s="1"/>
  <c r="A128" i="9"/>
  <c r="D128" i="9" s="1"/>
  <c r="I127" i="9" s="1"/>
  <c r="A127" i="9"/>
  <c r="D127" i="9" s="1"/>
  <c r="I126" i="9" s="1"/>
  <c r="A126" i="9"/>
  <c r="D126" i="9" s="1"/>
  <c r="I125" i="9" s="1"/>
  <c r="A125" i="9"/>
  <c r="D125" i="9" s="1"/>
  <c r="I124" i="9" s="1"/>
  <c r="A124" i="9"/>
  <c r="D124" i="9" s="1"/>
  <c r="I123" i="9" s="1"/>
  <c r="A123" i="9"/>
  <c r="D123" i="9" s="1"/>
  <c r="I122" i="9" s="1"/>
  <c r="A122" i="9"/>
  <c r="D122" i="9" s="1"/>
  <c r="I121" i="9" s="1"/>
  <c r="A121" i="9"/>
  <c r="D121" i="9" s="1"/>
  <c r="I120" i="9" s="1"/>
  <c r="A120" i="9"/>
  <c r="D120" i="9" s="1"/>
  <c r="I119" i="9" s="1"/>
  <c r="A119" i="9"/>
  <c r="D119" i="9" s="1"/>
  <c r="I118" i="9" s="1"/>
  <c r="A118" i="9"/>
  <c r="D118" i="9" s="1"/>
  <c r="I117" i="9" s="1"/>
  <c r="A117" i="9"/>
  <c r="D117" i="9" s="1"/>
  <c r="I116" i="9" s="1"/>
  <c r="A116" i="9"/>
  <c r="D116" i="9" s="1"/>
  <c r="I115" i="9" s="1"/>
  <c r="A115" i="9"/>
  <c r="D115" i="9" s="1"/>
  <c r="I114" i="9" s="1"/>
  <c r="A114" i="9"/>
  <c r="D114" i="9" s="1"/>
  <c r="I113" i="9" s="1"/>
  <c r="A113" i="9"/>
  <c r="D113" i="9" s="1"/>
  <c r="I112" i="9" s="1"/>
  <c r="A112" i="9"/>
  <c r="D112" i="9" s="1"/>
  <c r="I111" i="9" s="1"/>
  <c r="A111" i="9"/>
  <c r="D111" i="9" s="1"/>
  <c r="I110" i="9" s="1"/>
  <c r="A110" i="9"/>
  <c r="D110" i="9" s="1"/>
  <c r="I109" i="9" s="1"/>
  <c r="A109" i="9"/>
  <c r="D109" i="9" s="1"/>
  <c r="I108" i="9" s="1"/>
  <c r="A108" i="9"/>
  <c r="D108" i="9" s="1"/>
  <c r="I107" i="9" s="1"/>
  <c r="A107" i="9"/>
  <c r="D107" i="9" s="1"/>
  <c r="I106" i="9" s="1"/>
  <c r="A106" i="9"/>
  <c r="D106" i="9" s="1"/>
  <c r="I105" i="9" s="1"/>
  <c r="A105" i="9"/>
  <c r="D105" i="9" s="1"/>
  <c r="I104" i="9" s="1"/>
  <c r="A104" i="9"/>
  <c r="D104" i="9" s="1"/>
  <c r="I103" i="9" s="1"/>
  <c r="A103" i="9"/>
  <c r="D103" i="9" s="1"/>
  <c r="I102" i="9" s="1"/>
  <c r="A102" i="9"/>
  <c r="D102" i="9" s="1"/>
  <c r="I101" i="9" s="1"/>
  <c r="A101" i="9"/>
  <c r="D101" i="9" s="1"/>
  <c r="I100" i="9" s="1"/>
  <c r="A100" i="9"/>
  <c r="D100" i="9" s="1"/>
  <c r="I99" i="9" s="1"/>
  <c r="A99" i="9"/>
  <c r="D99" i="9" s="1"/>
  <c r="I98" i="9" s="1"/>
  <c r="A98" i="9"/>
  <c r="D98" i="9" s="1"/>
  <c r="I97" i="9" s="1"/>
  <c r="A97" i="9"/>
  <c r="D97" i="9" s="1"/>
  <c r="I96" i="9" s="1"/>
  <c r="A96" i="9"/>
  <c r="D96" i="9" s="1"/>
  <c r="I95" i="9" s="1"/>
  <c r="A95" i="9"/>
  <c r="D95" i="9" s="1"/>
  <c r="I94" i="9" s="1"/>
  <c r="A94" i="9"/>
  <c r="D94" i="9" s="1"/>
  <c r="I93" i="9" s="1"/>
  <c r="A93" i="9"/>
  <c r="D93" i="9" s="1"/>
  <c r="I92" i="9" s="1"/>
  <c r="A92" i="9"/>
  <c r="D92" i="9" s="1"/>
  <c r="I91" i="9" s="1"/>
  <c r="A91" i="9"/>
  <c r="D91" i="9" s="1"/>
  <c r="I90" i="9" s="1"/>
  <c r="A90" i="9"/>
  <c r="D90" i="9" s="1"/>
  <c r="I89" i="9" s="1"/>
  <c r="A89" i="9"/>
  <c r="D89" i="9" s="1"/>
  <c r="I88" i="9" s="1"/>
  <c r="A88" i="9"/>
  <c r="D88" i="9" s="1"/>
  <c r="I87" i="9" s="1"/>
  <c r="A87" i="9"/>
  <c r="D87" i="9" s="1"/>
  <c r="I86" i="9" s="1"/>
  <c r="A86" i="9"/>
  <c r="D86" i="9" s="1"/>
  <c r="I85" i="9" s="1"/>
  <c r="A85" i="9"/>
  <c r="D85" i="9" s="1"/>
  <c r="I84" i="9" s="1"/>
  <c r="A84" i="9"/>
  <c r="D84" i="9" s="1"/>
  <c r="I83" i="9" s="1"/>
  <c r="A83" i="9"/>
  <c r="D83" i="9" s="1"/>
  <c r="I82" i="9" s="1"/>
  <c r="A82" i="9"/>
  <c r="D82" i="9" s="1"/>
  <c r="I81" i="9" s="1"/>
  <c r="A81" i="9"/>
  <c r="D81" i="9" s="1"/>
  <c r="I80" i="9" s="1"/>
  <c r="A80" i="9"/>
  <c r="D80" i="9" s="1"/>
  <c r="I79" i="9" s="1"/>
  <c r="A79" i="9"/>
  <c r="D79" i="9" s="1"/>
  <c r="I78" i="9" s="1"/>
  <c r="A78" i="9"/>
  <c r="D78" i="9" s="1"/>
  <c r="I77" i="9" s="1"/>
  <c r="A77" i="9"/>
  <c r="D77" i="9" s="1"/>
  <c r="I76" i="9" s="1"/>
  <c r="A76" i="9"/>
  <c r="D76" i="9" s="1"/>
  <c r="I75" i="9" s="1"/>
  <c r="A75" i="9"/>
  <c r="D75" i="9" s="1"/>
  <c r="I74" i="9" s="1"/>
  <c r="A74" i="9"/>
  <c r="D74" i="9" s="1"/>
  <c r="I73" i="9" s="1"/>
  <c r="A73" i="9"/>
  <c r="D73" i="9" s="1"/>
  <c r="I72" i="9" s="1"/>
  <c r="A72" i="9"/>
  <c r="D72" i="9" s="1"/>
  <c r="I71" i="9" s="1"/>
  <c r="A71" i="9"/>
  <c r="D71" i="9" s="1"/>
  <c r="I70" i="9" s="1"/>
  <c r="A70" i="9"/>
  <c r="D70" i="9" s="1"/>
  <c r="I69" i="9" s="1"/>
  <c r="A69" i="9"/>
  <c r="D69" i="9" s="1"/>
  <c r="I68" i="9" s="1"/>
  <c r="A68" i="9"/>
  <c r="D68" i="9" s="1"/>
  <c r="I67" i="9" s="1"/>
  <c r="A67" i="9"/>
  <c r="D67" i="9" s="1"/>
  <c r="I66" i="9" s="1"/>
  <c r="A66" i="9"/>
  <c r="D66" i="9" s="1"/>
  <c r="I65" i="9" s="1"/>
  <c r="A65" i="9"/>
  <c r="D65" i="9" s="1"/>
  <c r="I64" i="9" s="1"/>
  <c r="A64" i="9"/>
  <c r="D64" i="9" s="1"/>
  <c r="I63" i="9" s="1"/>
  <c r="A63" i="9"/>
  <c r="D63" i="9" s="1"/>
  <c r="I62" i="9" s="1"/>
  <c r="A62" i="9"/>
  <c r="D62" i="9" s="1"/>
  <c r="I61" i="9" s="1"/>
  <c r="A61" i="9"/>
  <c r="D61" i="9" s="1"/>
  <c r="I60" i="9" s="1"/>
  <c r="A60" i="9"/>
  <c r="D60" i="9" s="1"/>
  <c r="I59" i="9" s="1"/>
  <c r="A59" i="9"/>
  <c r="D59" i="9" s="1"/>
  <c r="I58" i="9" s="1"/>
  <c r="A58" i="9"/>
  <c r="D58" i="9" s="1"/>
  <c r="I57" i="9" s="1"/>
  <c r="A57" i="9"/>
  <c r="D57" i="9" s="1"/>
  <c r="I56" i="9" s="1"/>
  <c r="A56" i="9"/>
  <c r="D56" i="9" s="1"/>
  <c r="I55" i="9" s="1"/>
  <c r="A55" i="9"/>
  <c r="D55" i="9" s="1"/>
  <c r="I54" i="9" s="1"/>
  <c r="A54" i="9"/>
  <c r="D54" i="9" s="1"/>
  <c r="I53" i="9" s="1"/>
  <c r="A53" i="9"/>
  <c r="D53" i="9" s="1"/>
  <c r="I52" i="9" s="1"/>
  <c r="A52" i="9"/>
  <c r="D52" i="9" s="1"/>
  <c r="I51" i="9" s="1"/>
  <c r="A51" i="9"/>
  <c r="D51" i="9" s="1"/>
  <c r="I50" i="9" s="1"/>
  <c r="A50" i="9"/>
  <c r="D50" i="9" s="1"/>
  <c r="I49" i="9" s="1"/>
  <c r="A49" i="9"/>
  <c r="D49" i="9" s="1"/>
  <c r="I48" i="9" s="1"/>
  <c r="A48" i="9"/>
  <c r="D48" i="9" s="1"/>
  <c r="I47" i="9" s="1"/>
  <c r="A47" i="9"/>
  <c r="D47" i="9" s="1"/>
  <c r="I46" i="9" s="1"/>
  <c r="A46" i="9"/>
  <c r="D46" i="9" s="1"/>
  <c r="I45" i="9" s="1"/>
  <c r="A45" i="9"/>
  <c r="D45" i="9" s="1"/>
  <c r="I44" i="9" s="1"/>
  <c r="A44" i="9"/>
  <c r="D44" i="9" s="1"/>
  <c r="I43" i="9" s="1"/>
  <c r="A43" i="9"/>
  <c r="D43" i="9" s="1"/>
  <c r="I42" i="9" s="1"/>
  <c r="A42" i="9"/>
  <c r="D42" i="9" s="1"/>
  <c r="I41" i="9" s="1"/>
  <c r="A41" i="9"/>
  <c r="D41" i="9" s="1"/>
  <c r="I40" i="9" s="1"/>
  <c r="A40" i="9"/>
  <c r="D40" i="9" s="1"/>
  <c r="I39" i="9" s="1"/>
  <c r="A39" i="9"/>
  <c r="D39" i="9" s="1"/>
  <c r="I38" i="9" s="1"/>
  <c r="A38" i="9"/>
  <c r="D38" i="9" s="1"/>
  <c r="I37" i="9" s="1"/>
  <c r="A37" i="9"/>
  <c r="D37" i="9" s="1"/>
  <c r="I36" i="9" s="1"/>
  <c r="A36" i="9"/>
  <c r="D36" i="9" s="1"/>
  <c r="I35" i="9" s="1"/>
  <c r="A35" i="9"/>
  <c r="D35" i="9" s="1"/>
  <c r="I34" i="9" s="1"/>
  <c r="A34" i="9"/>
  <c r="D34" i="9" s="1"/>
  <c r="I33" i="9" s="1"/>
  <c r="A33" i="9"/>
  <c r="D33" i="9" s="1"/>
  <c r="I32" i="9" s="1"/>
  <c r="A32" i="9"/>
  <c r="D32" i="9" s="1"/>
  <c r="I31" i="9" s="1"/>
  <c r="A31" i="9"/>
  <c r="D31" i="9" s="1"/>
  <c r="I30" i="9" s="1"/>
  <c r="A30" i="9"/>
  <c r="D30" i="9" s="1"/>
  <c r="I29" i="9" s="1"/>
  <c r="A29" i="9"/>
  <c r="D29" i="9" s="1"/>
  <c r="I28" i="9" s="1"/>
  <c r="A28" i="9"/>
  <c r="D28" i="9" s="1"/>
  <c r="I27" i="9" s="1"/>
  <c r="A27" i="9"/>
  <c r="D27" i="9" s="1"/>
  <c r="I26" i="9" s="1"/>
  <c r="A26" i="9"/>
  <c r="D26" i="9" s="1"/>
  <c r="I25" i="9" s="1"/>
  <c r="A25" i="9"/>
  <c r="D25" i="9" s="1"/>
  <c r="I24" i="9" s="1"/>
  <c r="A24" i="9"/>
  <c r="D24" i="9" s="1"/>
  <c r="I23" i="9" s="1"/>
  <c r="A23" i="9"/>
  <c r="D23" i="9" s="1"/>
  <c r="I22" i="9" s="1"/>
  <c r="A22" i="9"/>
  <c r="D22" i="9" s="1"/>
  <c r="I21" i="9" s="1"/>
  <c r="A21" i="9"/>
  <c r="D21" i="9" s="1"/>
  <c r="I20" i="9" s="1"/>
  <c r="A20" i="9"/>
  <c r="D20" i="9" s="1"/>
  <c r="I19" i="9" s="1"/>
  <c r="A19" i="9"/>
  <c r="D19" i="9" s="1"/>
  <c r="I18" i="9" s="1"/>
  <c r="A18" i="9"/>
  <c r="D18" i="9" s="1"/>
  <c r="I17" i="9" s="1"/>
  <c r="A17" i="9"/>
  <c r="D17" i="9" s="1"/>
  <c r="I16" i="9" s="1"/>
  <c r="A16" i="9"/>
  <c r="D16" i="9" s="1"/>
  <c r="I15" i="9" s="1"/>
  <c r="A15" i="9"/>
  <c r="D15" i="9" s="1"/>
  <c r="I14" i="9" s="1"/>
  <c r="A14" i="9"/>
  <c r="D14" i="9" s="1"/>
  <c r="I13" i="9" s="1"/>
  <c r="A13" i="9"/>
  <c r="D13" i="9" s="1"/>
  <c r="I12" i="9" s="1"/>
  <c r="A12" i="9"/>
  <c r="D12" i="9" s="1"/>
  <c r="I11" i="9" s="1"/>
  <c r="A11" i="9"/>
  <c r="D11" i="9" s="1"/>
  <c r="I10" i="9" s="1"/>
  <c r="A10" i="9"/>
  <c r="D10" i="9" s="1"/>
  <c r="I9" i="9" s="1"/>
  <c r="A9" i="9"/>
  <c r="D9" i="9" s="1"/>
  <c r="I8" i="9" s="1"/>
  <c r="A8" i="9"/>
  <c r="D8" i="9" s="1"/>
  <c r="I7" i="9" s="1"/>
  <c r="A7" i="9"/>
  <c r="D7" i="9" s="1"/>
  <c r="I6" i="9" s="1"/>
  <c r="A6" i="9"/>
  <c r="D6" i="9" s="1"/>
  <c r="I5" i="9" s="1"/>
  <c r="A5" i="9"/>
  <c r="D5" i="9" s="1"/>
  <c r="I4" i="9" s="1"/>
  <c r="A4" i="9"/>
  <c r="D4" i="9" s="1"/>
  <c r="I3" i="9" s="1"/>
  <c r="A3" i="9"/>
  <c r="D3" i="9" s="1"/>
  <c r="M15" i="6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3" i="1"/>
  <c r="E3" i="1" a="1"/>
  <c r="E3" i="1"/>
  <c r="L2" i="1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C42" i="6" s="1"/>
  <c r="A52" i="6"/>
  <c r="A53" i="6"/>
  <c r="A54" i="6"/>
  <c r="A55" i="6"/>
  <c r="C29" i="6" s="1"/>
  <c r="A56" i="6"/>
  <c r="A57" i="6"/>
  <c r="A58" i="6"/>
  <c r="A59" i="6"/>
  <c r="A60" i="6"/>
  <c r="A61" i="6"/>
  <c r="A62" i="6"/>
  <c r="A63" i="6"/>
  <c r="A64" i="6"/>
  <c r="A65" i="6"/>
  <c r="C25" i="6" s="1"/>
  <c r="A66" i="6"/>
  <c r="C61" i="6" s="1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C67" i="6" s="1"/>
  <c r="A81" i="6"/>
  <c r="A82" i="6"/>
  <c r="A83" i="6"/>
  <c r="C47" i="6" s="1"/>
  <c r="A84" i="6"/>
  <c r="C73" i="6" s="1"/>
  <c r="A85" i="6"/>
  <c r="A86" i="6"/>
  <c r="A87" i="6"/>
  <c r="A88" i="6"/>
  <c r="C45" i="6" s="1"/>
  <c r="A89" i="6"/>
  <c r="A90" i="6"/>
  <c r="C64" i="6" s="1"/>
  <c r="A91" i="6"/>
  <c r="A92" i="6"/>
  <c r="A93" i="6"/>
  <c r="A94" i="6"/>
  <c r="A95" i="6"/>
  <c r="C74" i="6" s="1"/>
  <c r="A96" i="6"/>
  <c r="A97" i="6"/>
  <c r="C55" i="6" s="1"/>
  <c r="A98" i="6"/>
  <c r="A99" i="6"/>
  <c r="C57" i="6" s="1"/>
  <c r="A100" i="6"/>
  <c r="A101" i="6"/>
  <c r="C32" i="6" s="1"/>
  <c r="A102" i="6"/>
  <c r="A103" i="6"/>
  <c r="C38" i="6" s="1"/>
  <c r="A104" i="6"/>
  <c r="C87" i="6" s="1"/>
  <c r="A105" i="6"/>
  <c r="A106" i="6"/>
  <c r="A107" i="6"/>
  <c r="A108" i="6"/>
  <c r="C44" i="6" s="1"/>
  <c r="A109" i="6"/>
  <c r="A110" i="6"/>
  <c r="A111" i="6"/>
  <c r="A112" i="6"/>
  <c r="C97" i="6" s="1"/>
  <c r="A113" i="6"/>
  <c r="A114" i="6"/>
  <c r="A115" i="6"/>
  <c r="C85" i="6" s="1"/>
  <c r="A116" i="6"/>
  <c r="C84" i="6" s="1"/>
  <c r="A117" i="6"/>
  <c r="A118" i="6"/>
  <c r="C62" i="6" s="1"/>
  <c r="A119" i="6"/>
  <c r="A120" i="6"/>
  <c r="C93" i="6" s="1"/>
  <c r="A121" i="6"/>
  <c r="C98" i="6" s="1"/>
  <c r="A122" i="6"/>
  <c r="A123" i="6"/>
  <c r="A124" i="6"/>
  <c r="C86" i="6" s="1"/>
  <c r="A125" i="6"/>
  <c r="A126" i="6"/>
  <c r="A127" i="6"/>
  <c r="A128" i="6"/>
  <c r="C128" i="6" s="1"/>
  <c r="A129" i="6"/>
  <c r="C43" i="6" s="1"/>
  <c r="A130" i="6"/>
  <c r="A131" i="6"/>
  <c r="C33" i="6" s="1"/>
  <c r="A132" i="6"/>
  <c r="A133" i="6"/>
  <c r="A134" i="6"/>
  <c r="C100" i="6" s="1"/>
  <c r="A135" i="6"/>
  <c r="C52" i="6" s="1"/>
  <c r="A136" i="6"/>
  <c r="A137" i="6"/>
  <c r="A138" i="6"/>
  <c r="A139" i="6"/>
  <c r="A140" i="6"/>
  <c r="C121" i="6" s="1"/>
  <c r="A141" i="6"/>
  <c r="A142" i="6"/>
  <c r="A143" i="6"/>
  <c r="A144" i="6"/>
  <c r="A145" i="6"/>
  <c r="C79" i="6" s="1"/>
  <c r="A146" i="6"/>
  <c r="C28" i="6" s="1"/>
  <c r="A147" i="6"/>
  <c r="A148" i="6"/>
  <c r="A149" i="6"/>
  <c r="A150" i="6"/>
  <c r="A151" i="6"/>
  <c r="A152" i="6"/>
  <c r="C70" i="6" s="1"/>
  <c r="A153" i="6"/>
  <c r="A154" i="6"/>
  <c r="A155" i="6"/>
  <c r="C81" i="6" s="1"/>
  <c r="A156" i="6"/>
  <c r="A157" i="6"/>
  <c r="A158" i="6"/>
  <c r="C76" i="6" s="1"/>
  <c r="A159" i="6"/>
  <c r="C131" i="6" s="1"/>
  <c r="A160" i="6"/>
  <c r="C24" i="6" s="1"/>
  <c r="A161" i="6"/>
  <c r="C145" i="6" s="1"/>
  <c r="A162" i="6"/>
  <c r="A163" i="6"/>
  <c r="C106" i="6" s="1"/>
  <c r="A164" i="6"/>
  <c r="A165" i="6"/>
  <c r="C158" i="6" s="1"/>
  <c r="A166" i="6"/>
  <c r="A167" i="6"/>
  <c r="A168" i="6"/>
  <c r="A169" i="6"/>
  <c r="A170" i="6"/>
  <c r="C31" i="6" s="1"/>
  <c r="A171" i="6"/>
  <c r="A172" i="6"/>
  <c r="C124" i="6" s="1"/>
  <c r="A173" i="6"/>
  <c r="A174" i="6"/>
  <c r="C48" i="6" s="1"/>
  <c r="A175" i="6"/>
  <c r="C138" i="6" s="1"/>
  <c r="A176" i="6"/>
  <c r="C30" i="6" s="1"/>
  <c r="A177" i="6"/>
  <c r="A178" i="6"/>
  <c r="C41" i="6" s="1"/>
  <c r="A179" i="6"/>
  <c r="C71" i="6" s="1"/>
  <c r="A180" i="6"/>
  <c r="A181" i="6"/>
  <c r="C49" i="6" s="1"/>
  <c r="A182" i="6"/>
  <c r="A183" i="6"/>
  <c r="C102" i="6" s="1"/>
  <c r="A184" i="6"/>
  <c r="A185" i="6"/>
  <c r="C66" i="6" s="1"/>
  <c r="A186" i="6"/>
  <c r="C56" i="6" s="1"/>
  <c r="A187" i="6"/>
  <c r="A188" i="6"/>
  <c r="C188" i="6" s="1"/>
  <c r="A189" i="6"/>
  <c r="A190" i="6"/>
  <c r="C115" i="6" s="1"/>
  <c r="A191" i="6"/>
  <c r="A192" i="6"/>
  <c r="C63" i="6" s="1"/>
  <c r="A193" i="6"/>
  <c r="C50" i="6" s="1"/>
  <c r="A194" i="6"/>
  <c r="C83" i="6" s="1"/>
  <c r="A195" i="6"/>
  <c r="C162" i="6" s="1"/>
  <c r="A196" i="6"/>
  <c r="A197" i="6"/>
  <c r="C139" i="6" s="1"/>
  <c r="A198" i="6"/>
  <c r="C133" i="6" s="1"/>
  <c r="A199" i="6"/>
  <c r="C187" i="6" s="1"/>
  <c r="A200" i="6"/>
  <c r="C118" i="6" s="1"/>
  <c r="A201" i="6"/>
  <c r="C51" i="6" s="1"/>
  <c r="A202" i="6"/>
  <c r="A203" i="6"/>
  <c r="C111" i="6" s="1"/>
  <c r="A204" i="6"/>
  <c r="C27" i="6" s="1"/>
  <c r="A205" i="6"/>
  <c r="C161" i="6" s="1"/>
  <c r="A206" i="6"/>
  <c r="C197" i="6" s="1"/>
  <c r="A207" i="6"/>
  <c r="C175" i="6" s="1"/>
  <c r="A208" i="6"/>
  <c r="A209" i="6"/>
  <c r="C108" i="6" s="1"/>
  <c r="A210" i="6"/>
  <c r="C136" i="6" s="1"/>
  <c r="A211" i="6"/>
  <c r="A212" i="6"/>
  <c r="C68" i="6" s="1"/>
  <c r="A213" i="6"/>
  <c r="C127" i="6" s="1"/>
  <c r="A214" i="6"/>
  <c r="C35" i="6" s="1"/>
  <c r="A215" i="6"/>
  <c r="C69" i="6" s="1"/>
  <c r="A216" i="6"/>
  <c r="C157" i="6" s="1"/>
  <c r="A217" i="6"/>
  <c r="C135" i="6" s="1"/>
  <c r="A218" i="6"/>
  <c r="C183" i="6" s="1"/>
  <c r="A219" i="6"/>
  <c r="C208" i="6" s="1"/>
  <c r="A220" i="6"/>
  <c r="C196" i="6" s="1"/>
  <c r="A221" i="6"/>
  <c r="C159" i="6" s="1"/>
  <c r="A222" i="6"/>
  <c r="C60" i="6" s="1"/>
  <c r="A223" i="6"/>
  <c r="C54" i="6" s="1"/>
  <c r="A224" i="6"/>
  <c r="C53" i="6" s="1"/>
  <c r="A225" i="6"/>
  <c r="A226" i="6"/>
  <c r="A227" i="6"/>
  <c r="C151" i="6" s="1"/>
  <c r="A228" i="6"/>
  <c r="A229" i="6"/>
  <c r="C122" i="6" s="1"/>
  <c r="A230" i="6"/>
  <c r="C88" i="6" s="1"/>
  <c r="A231" i="6"/>
  <c r="C174" i="6" s="1"/>
  <c r="A232" i="6"/>
  <c r="C94" i="6" s="1"/>
  <c r="A233" i="6"/>
  <c r="C112" i="6" s="1"/>
  <c r="A234" i="6"/>
  <c r="C200" i="6" s="1"/>
  <c r="A235" i="6"/>
  <c r="C40" i="6" s="1"/>
  <c r="A236" i="6"/>
  <c r="C153" i="6" s="1"/>
  <c r="A237" i="6"/>
  <c r="C90" i="6" s="1"/>
  <c r="A238" i="6"/>
  <c r="C114" i="6" s="1"/>
  <c r="A239" i="6"/>
  <c r="C34" i="6" s="1"/>
  <c r="A240" i="6"/>
  <c r="A241" i="6"/>
  <c r="C210" i="6" s="1"/>
  <c r="A242" i="6"/>
  <c r="C134" i="6" s="1"/>
  <c r="A243" i="6"/>
  <c r="C170" i="6" s="1"/>
  <c r="A244" i="6"/>
  <c r="C119" i="6" s="1"/>
  <c r="A245" i="6"/>
  <c r="C154" i="6" s="1"/>
  <c r="A246" i="6"/>
  <c r="C184" i="6" s="1"/>
  <c r="A247" i="6"/>
  <c r="C202" i="6" s="1"/>
  <c r="A248" i="6"/>
  <c r="C105" i="6" s="1"/>
  <c r="A249" i="6"/>
  <c r="C39" i="6" s="1"/>
  <c r="A250" i="6"/>
  <c r="A251" i="6"/>
  <c r="C125" i="6" s="1"/>
  <c r="A252" i="6"/>
  <c r="C223" i="6" s="1"/>
  <c r="A4" i="6"/>
  <c r="C92" i="6" s="1"/>
  <c r="A5" i="6"/>
  <c r="C232" i="6" s="1"/>
  <c r="A6" i="6"/>
  <c r="C176" i="6" s="1"/>
  <c r="A7" i="6"/>
  <c r="A8" i="6"/>
  <c r="C80" i="6" s="1"/>
  <c r="A9" i="6"/>
  <c r="C201" i="6" s="1"/>
  <c r="A10" i="6"/>
  <c r="C101" i="6" s="1"/>
  <c r="A11" i="6"/>
  <c r="C59" i="6" s="1"/>
  <c r="A12" i="6"/>
  <c r="C129" i="6" s="1"/>
  <c r="A13" i="6"/>
  <c r="C195" i="6" s="1"/>
  <c r="A14" i="6"/>
  <c r="C150" i="6" s="1"/>
  <c r="A15" i="6"/>
  <c r="C110" i="6" s="1"/>
  <c r="A16" i="6"/>
  <c r="C36" i="6" s="1"/>
  <c r="A17" i="6"/>
  <c r="C189" i="6" s="1"/>
  <c r="A18" i="6"/>
  <c r="C123" i="6" s="1"/>
  <c r="A19" i="6"/>
  <c r="C26" i="6" s="1"/>
  <c r="A20" i="6"/>
  <c r="C238" i="6" s="1"/>
  <c r="A21" i="6"/>
  <c r="C190" i="6" s="1"/>
  <c r="A22" i="6"/>
  <c r="C22" i="6" s="1"/>
  <c r="A23" i="6"/>
  <c r="C181" i="6" s="1"/>
  <c r="A3" i="6"/>
  <c r="C213" i="6" s="1"/>
  <c r="E4" i="9" l="1"/>
  <c r="F4" i="9"/>
  <c r="E5" i="9"/>
  <c r="F5" i="9"/>
  <c r="E6" i="9"/>
  <c r="F6" i="9"/>
  <c r="E7" i="9"/>
  <c r="F7" i="9"/>
  <c r="E8" i="9"/>
  <c r="F8" i="9"/>
  <c r="E9" i="9"/>
  <c r="F9" i="9"/>
  <c r="E10" i="9"/>
  <c r="F10" i="9"/>
  <c r="E11" i="9"/>
  <c r="F11" i="9"/>
  <c r="E12" i="9"/>
  <c r="F12" i="9"/>
  <c r="E13" i="9"/>
  <c r="F13" i="9"/>
  <c r="E14" i="9"/>
  <c r="F14" i="9"/>
  <c r="E15" i="9"/>
  <c r="F15" i="9"/>
  <c r="E16" i="9"/>
  <c r="F16" i="9"/>
  <c r="E17" i="9"/>
  <c r="F17" i="9"/>
  <c r="E18" i="9"/>
  <c r="F18" i="9"/>
  <c r="E19" i="9"/>
  <c r="F19" i="9"/>
  <c r="E20" i="9"/>
  <c r="F20" i="9"/>
  <c r="E21" i="9"/>
  <c r="F21" i="9"/>
  <c r="E22" i="9"/>
  <c r="F22" i="9"/>
  <c r="E23" i="9"/>
  <c r="F23" i="9"/>
  <c r="E24" i="9"/>
  <c r="F24" i="9"/>
  <c r="E25" i="9"/>
  <c r="F25" i="9"/>
  <c r="E26" i="9"/>
  <c r="F26" i="9"/>
  <c r="E27" i="9"/>
  <c r="F27" i="9"/>
  <c r="E28" i="9"/>
  <c r="F28" i="9"/>
  <c r="E29" i="9"/>
  <c r="F29" i="9"/>
  <c r="E30" i="9"/>
  <c r="F30" i="9"/>
  <c r="E31" i="9"/>
  <c r="F31" i="9"/>
  <c r="E32" i="9"/>
  <c r="F32" i="9"/>
  <c r="E33" i="9"/>
  <c r="F33" i="9"/>
  <c r="E34" i="9"/>
  <c r="F34" i="9"/>
  <c r="E35" i="9"/>
  <c r="F35" i="9"/>
  <c r="E36" i="9"/>
  <c r="F36" i="9"/>
  <c r="E37" i="9"/>
  <c r="F37" i="9"/>
  <c r="E38" i="9"/>
  <c r="F38" i="9"/>
  <c r="E39" i="9"/>
  <c r="F39" i="9"/>
  <c r="E40" i="9"/>
  <c r="F40" i="9"/>
  <c r="E41" i="9"/>
  <c r="F41" i="9"/>
  <c r="E42" i="9"/>
  <c r="F42" i="9"/>
  <c r="E43" i="9"/>
  <c r="F43" i="9"/>
  <c r="E44" i="9"/>
  <c r="F44" i="9"/>
  <c r="E45" i="9"/>
  <c r="F45" i="9"/>
  <c r="E46" i="9"/>
  <c r="F46" i="9"/>
  <c r="E47" i="9"/>
  <c r="F47" i="9"/>
  <c r="E48" i="9"/>
  <c r="F48" i="9"/>
  <c r="E49" i="9"/>
  <c r="F49" i="9"/>
  <c r="E50" i="9"/>
  <c r="F50" i="9"/>
  <c r="E51" i="9"/>
  <c r="F51" i="9"/>
  <c r="E52" i="9"/>
  <c r="F52" i="9"/>
  <c r="E53" i="9"/>
  <c r="F53" i="9"/>
  <c r="E54" i="9"/>
  <c r="F54" i="9"/>
  <c r="E55" i="9"/>
  <c r="F55" i="9"/>
  <c r="E56" i="9"/>
  <c r="F56" i="9"/>
  <c r="E57" i="9"/>
  <c r="F57" i="9"/>
  <c r="E58" i="9"/>
  <c r="F58" i="9"/>
  <c r="E59" i="9"/>
  <c r="F59" i="9"/>
  <c r="E60" i="9"/>
  <c r="F60" i="9"/>
  <c r="E61" i="9"/>
  <c r="F61" i="9"/>
  <c r="E62" i="9"/>
  <c r="F62" i="9"/>
  <c r="E63" i="9"/>
  <c r="F63" i="9"/>
  <c r="E64" i="9"/>
  <c r="F64" i="9"/>
  <c r="E65" i="9"/>
  <c r="F65" i="9"/>
  <c r="E66" i="9"/>
  <c r="F66" i="9"/>
  <c r="E67" i="9"/>
  <c r="F67" i="9"/>
  <c r="E68" i="9"/>
  <c r="F68" i="9"/>
  <c r="E69" i="9"/>
  <c r="F69" i="9"/>
  <c r="E70" i="9"/>
  <c r="F70" i="9"/>
  <c r="E71" i="9"/>
  <c r="F71" i="9"/>
  <c r="E72" i="9"/>
  <c r="F72" i="9"/>
  <c r="E73" i="9"/>
  <c r="F73" i="9"/>
  <c r="E74" i="9"/>
  <c r="F74" i="9"/>
  <c r="E75" i="9"/>
  <c r="F75" i="9"/>
  <c r="E76" i="9"/>
  <c r="F76" i="9"/>
  <c r="E77" i="9"/>
  <c r="F77" i="9"/>
  <c r="E78" i="9"/>
  <c r="F78" i="9"/>
  <c r="E79" i="9"/>
  <c r="F79" i="9"/>
  <c r="E80" i="9"/>
  <c r="F80" i="9"/>
  <c r="E81" i="9"/>
  <c r="F81" i="9"/>
  <c r="E82" i="9"/>
  <c r="F82" i="9"/>
  <c r="E83" i="9"/>
  <c r="F83" i="9"/>
  <c r="E84" i="9"/>
  <c r="F84" i="9"/>
  <c r="E85" i="9"/>
  <c r="F85" i="9"/>
  <c r="E86" i="9"/>
  <c r="F86" i="9"/>
  <c r="E87" i="9"/>
  <c r="F87" i="9"/>
  <c r="E88" i="9"/>
  <c r="F88" i="9"/>
  <c r="E89" i="9"/>
  <c r="F89" i="9"/>
  <c r="E90" i="9"/>
  <c r="F90" i="9"/>
  <c r="E91" i="9"/>
  <c r="F91" i="9"/>
  <c r="E92" i="9"/>
  <c r="F92" i="9"/>
  <c r="E93" i="9"/>
  <c r="F93" i="9"/>
  <c r="E94" i="9"/>
  <c r="F94" i="9"/>
  <c r="E95" i="9"/>
  <c r="F95" i="9"/>
  <c r="E96" i="9"/>
  <c r="F96" i="9"/>
  <c r="E97" i="9"/>
  <c r="F97" i="9"/>
  <c r="E98" i="9"/>
  <c r="F98" i="9"/>
  <c r="E99" i="9"/>
  <c r="F99" i="9"/>
  <c r="E100" i="9"/>
  <c r="F100" i="9"/>
  <c r="E101" i="9"/>
  <c r="F101" i="9"/>
  <c r="E102" i="9"/>
  <c r="F102" i="9"/>
  <c r="E103" i="9"/>
  <c r="F103" i="9"/>
  <c r="E104" i="9"/>
  <c r="F104" i="9"/>
  <c r="E105" i="9"/>
  <c r="F105" i="9"/>
  <c r="E106" i="9"/>
  <c r="F106" i="9"/>
  <c r="E107" i="9"/>
  <c r="F107" i="9"/>
  <c r="E108" i="9"/>
  <c r="F108" i="9"/>
  <c r="E109" i="9"/>
  <c r="F109" i="9"/>
  <c r="E110" i="9"/>
  <c r="F110" i="9"/>
  <c r="E111" i="9"/>
  <c r="F111" i="9"/>
  <c r="E112" i="9"/>
  <c r="F112" i="9"/>
  <c r="E113" i="9"/>
  <c r="F113" i="9"/>
  <c r="E114" i="9"/>
  <c r="F114" i="9"/>
  <c r="E115" i="9"/>
  <c r="F115" i="9"/>
  <c r="E116" i="9"/>
  <c r="F116" i="9"/>
  <c r="E117" i="9"/>
  <c r="F117" i="9"/>
  <c r="E118" i="9"/>
  <c r="F118" i="9"/>
  <c r="E119" i="9"/>
  <c r="F119" i="9"/>
  <c r="E120" i="9"/>
  <c r="F120" i="9"/>
  <c r="E121" i="9"/>
  <c r="F121" i="9"/>
  <c r="E122" i="9"/>
  <c r="F122" i="9"/>
  <c r="E123" i="9"/>
  <c r="F123" i="9"/>
  <c r="E124" i="9"/>
  <c r="F124" i="9"/>
  <c r="E125" i="9"/>
  <c r="F125" i="9"/>
  <c r="E126" i="9"/>
  <c r="F126" i="9"/>
  <c r="E127" i="9"/>
  <c r="F127" i="9"/>
  <c r="E128" i="9"/>
  <c r="F128" i="9"/>
  <c r="E129" i="9"/>
  <c r="F129" i="9"/>
  <c r="E130" i="9"/>
  <c r="F130" i="9"/>
  <c r="E131" i="9"/>
  <c r="F131" i="9"/>
  <c r="E132" i="9"/>
  <c r="F132" i="9"/>
  <c r="E133" i="9"/>
  <c r="F133" i="9"/>
  <c r="E134" i="9"/>
  <c r="F134" i="9"/>
  <c r="E135" i="9"/>
  <c r="F135" i="9"/>
  <c r="E136" i="9"/>
  <c r="F136" i="9"/>
  <c r="E137" i="9"/>
  <c r="F137" i="9"/>
  <c r="E138" i="9"/>
  <c r="F138" i="9"/>
  <c r="E139" i="9"/>
  <c r="F139" i="9"/>
  <c r="E140" i="9"/>
  <c r="F140" i="9"/>
  <c r="E141" i="9"/>
  <c r="F141" i="9"/>
  <c r="E142" i="9"/>
  <c r="F142" i="9"/>
  <c r="E143" i="9"/>
  <c r="F143" i="9"/>
  <c r="E144" i="9"/>
  <c r="F144" i="9"/>
  <c r="E145" i="9"/>
  <c r="F145" i="9"/>
  <c r="E146" i="9"/>
  <c r="F146" i="9"/>
  <c r="E147" i="9"/>
  <c r="F147" i="9"/>
  <c r="E148" i="9"/>
  <c r="F148" i="9"/>
  <c r="E149" i="9"/>
  <c r="F149" i="9"/>
  <c r="E150" i="9"/>
  <c r="F150" i="9"/>
  <c r="E151" i="9"/>
  <c r="F151" i="9"/>
  <c r="E152" i="9"/>
  <c r="F152" i="9"/>
  <c r="E153" i="9"/>
  <c r="F153" i="9"/>
  <c r="E154" i="9"/>
  <c r="F154" i="9"/>
  <c r="E155" i="9"/>
  <c r="F155" i="9"/>
  <c r="E156" i="9"/>
  <c r="F156" i="9"/>
  <c r="E157" i="9"/>
  <c r="F157" i="9"/>
  <c r="E158" i="9"/>
  <c r="F158" i="9"/>
  <c r="E159" i="9"/>
  <c r="F159" i="9"/>
  <c r="E160" i="9"/>
  <c r="F160" i="9"/>
  <c r="E161" i="9"/>
  <c r="F161" i="9"/>
  <c r="E162" i="9"/>
  <c r="F162" i="9"/>
  <c r="E163" i="9"/>
  <c r="F163" i="9"/>
  <c r="E164" i="9"/>
  <c r="F164" i="9"/>
  <c r="E165" i="9"/>
  <c r="F165" i="9"/>
  <c r="E166" i="9"/>
  <c r="F166" i="9"/>
  <c r="E167" i="9"/>
  <c r="F167" i="9"/>
  <c r="E168" i="9"/>
  <c r="F168" i="9"/>
  <c r="E169" i="9"/>
  <c r="F169" i="9"/>
  <c r="E170" i="9"/>
  <c r="F170" i="9"/>
  <c r="E171" i="9"/>
  <c r="F171" i="9"/>
  <c r="E172" i="9"/>
  <c r="F172" i="9"/>
  <c r="E173" i="9"/>
  <c r="F173" i="9"/>
  <c r="E174" i="9"/>
  <c r="F174" i="9"/>
  <c r="E175" i="9"/>
  <c r="F175" i="9"/>
  <c r="E176" i="9"/>
  <c r="F176" i="9"/>
  <c r="E177" i="9"/>
  <c r="F177" i="9"/>
  <c r="E178" i="9"/>
  <c r="F178" i="9"/>
  <c r="E179" i="9"/>
  <c r="F179" i="9"/>
  <c r="E180" i="9"/>
  <c r="F180" i="9"/>
  <c r="E181" i="9"/>
  <c r="F181" i="9"/>
  <c r="E182" i="9"/>
  <c r="F182" i="9"/>
  <c r="E183" i="9"/>
  <c r="F183" i="9"/>
  <c r="E184" i="9"/>
  <c r="F184" i="9"/>
  <c r="E185" i="9"/>
  <c r="F185" i="9"/>
  <c r="E186" i="9"/>
  <c r="F186" i="9"/>
  <c r="E187" i="9"/>
  <c r="F187" i="9"/>
  <c r="E188" i="9"/>
  <c r="F188" i="9"/>
  <c r="E189" i="9"/>
  <c r="F189" i="9"/>
  <c r="E190" i="9"/>
  <c r="F190" i="9"/>
  <c r="E191" i="9"/>
  <c r="F191" i="9"/>
  <c r="E192" i="9"/>
  <c r="F192" i="9"/>
  <c r="E193" i="9"/>
  <c r="F193" i="9"/>
  <c r="E194" i="9"/>
  <c r="F194" i="9"/>
  <c r="E195" i="9"/>
  <c r="F195" i="9"/>
  <c r="E196" i="9"/>
  <c r="F196" i="9"/>
  <c r="E197" i="9"/>
  <c r="F197" i="9"/>
  <c r="E198" i="9"/>
  <c r="F198" i="9"/>
  <c r="E199" i="9"/>
  <c r="F199" i="9"/>
  <c r="E200" i="9"/>
  <c r="F200" i="9"/>
  <c r="E201" i="9"/>
  <c r="F201" i="9"/>
  <c r="E202" i="9"/>
  <c r="F202" i="9"/>
  <c r="E203" i="9"/>
  <c r="F203" i="9"/>
  <c r="E204" i="9"/>
  <c r="F204" i="9"/>
  <c r="E205" i="9"/>
  <c r="F205" i="9"/>
  <c r="E206" i="9"/>
  <c r="F206" i="9"/>
  <c r="E207" i="9"/>
  <c r="F207" i="9"/>
  <c r="E208" i="9"/>
  <c r="F208" i="9"/>
  <c r="E209" i="9"/>
  <c r="F209" i="9"/>
  <c r="E210" i="9"/>
  <c r="F210" i="9"/>
  <c r="E211" i="9"/>
  <c r="F211" i="9"/>
  <c r="E212" i="9"/>
  <c r="F212" i="9"/>
  <c r="E213" i="9"/>
  <c r="F213" i="9"/>
  <c r="E214" i="9"/>
  <c r="F214" i="9"/>
  <c r="E215" i="9"/>
  <c r="F215" i="9"/>
  <c r="E216" i="9"/>
  <c r="F216" i="9"/>
  <c r="E217" i="9"/>
  <c r="F217" i="9"/>
  <c r="E218" i="9"/>
  <c r="F218" i="9"/>
  <c r="E219" i="9"/>
  <c r="F219" i="9"/>
  <c r="E220" i="9"/>
  <c r="F220" i="9"/>
  <c r="E221" i="9"/>
  <c r="F221" i="9"/>
  <c r="E222" i="9"/>
  <c r="F222" i="9"/>
  <c r="E223" i="9"/>
  <c r="F223" i="9"/>
  <c r="E224" i="9"/>
  <c r="F224" i="9"/>
  <c r="E225" i="9"/>
  <c r="F225" i="9"/>
  <c r="E226" i="9"/>
  <c r="F226" i="9"/>
  <c r="E227" i="9"/>
  <c r="F227" i="9"/>
  <c r="E228" i="9"/>
  <c r="F228" i="9"/>
  <c r="E229" i="9"/>
  <c r="F229" i="9"/>
  <c r="E230" i="9"/>
  <c r="F230" i="9"/>
  <c r="E231" i="9"/>
  <c r="F231" i="9"/>
  <c r="E232" i="9"/>
  <c r="F232" i="9"/>
  <c r="E233" i="9"/>
  <c r="F233" i="9"/>
  <c r="E234" i="9"/>
  <c r="F234" i="9"/>
  <c r="E235" i="9"/>
  <c r="F235" i="9"/>
  <c r="E236" i="9"/>
  <c r="F236" i="9"/>
  <c r="E237" i="9"/>
  <c r="F237" i="9"/>
  <c r="E238" i="9"/>
  <c r="F238" i="9"/>
  <c r="E239" i="9"/>
  <c r="F239" i="9"/>
  <c r="E240" i="9"/>
  <c r="F240" i="9"/>
  <c r="E241" i="9"/>
  <c r="F241" i="9"/>
  <c r="E242" i="9"/>
  <c r="F242" i="9"/>
  <c r="E243" i="9"/>
  <c r="F243" i="9"/>
  <c r="E244" i="9"/>
  <c r="F244" i="9"/>
  <c r="E245" i="9"/>
  <c r="F245" i="9"/>
  <c r="E246" i="9"/>
  <c r="F246" i="9"/>
  <c r="E247" i="9"/>
  <c r="F247" i="9"/>
  <c r="E248" i="9"/>
  <c r="F248" i="9"/>
  <c r="E249" i="9"/>
  <c r="F249" i="9"/>
  <c r="E250" i="9"/>
  <c r="F250" i="9"/>
  <c r="E251" i="9"/>
  <c r="F251" i="9"/>
  <c r="E252" i="9"/>
  <c r="F252" i="9"/>
  <c r="E3" i="9"/>
  <c r="F3" i="9"/>
  <c r="J3" i="9"/>
  <c r="G3" i="9"/>
  <c r="G4" i="9" s="1"/>
  <c r="G5" i="9" s="1"/>
  <c r="G6" i="9" s="1"/>
  <c r="G7" i="9" s="1"/>
  <c r="G8" i="9" s="1"/>
  <c r="G9" i="9" s="1"/>
  <c r="G10" i="9" s="1"/>
  <c r="G11" i="9" s="1"/>
  <c r="G12" i="9" s="1"/>
  <c r="G13" i="9" s="1"/>
  <c r="M4" i="9"/>
  <c r="M5" i="9"/>
  <c r="M6" i="9"/>
  <c r="M7" i="9"/>
  <c r="M8" i="9"/>
  <c r="M9" i="9"/>
  <c r="M10" i="9"/>
  <c r="M11" i="9"/>
  <c r="M12" i="9"/>
  <c r="M13" i="9"/>
  <c r="M3" i="9"/>
  <c r="C7" i="8"/>
  <c r="D7" i="8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3" i="1"/>
  <c r="C10" i="6"/>
  <c r="C5" i="6"/>
  <c r="C241" i="6"/>
  <c r="C14" i="6"/>
  <c r="C240" i="6"/>
  <c r="C19" i="6"/>
  <c r="C212" i="6"/>
  <c r="C230" i="6"/>
  <c r="C243" i="6"/>
  <c r="C17" i="6"/>
  <c r="C220" i="6"/>
  <c r="C222" i="6"/>
  <c r="C233" i="6"/>
  <c r="C251" i="6"/>
  <c r="C228" i="6"/>
  <c r="C203" i="6"/>
  <c r="C219" i="6"/>
  <c r="C227" i="6"/>
  <c r="C177" i="6"/>
  <c r="C209" i="6"/>
  <c r="C250" i="6"/>
  <c r="C206" i="6"/>
  <c r="C246" i="6"/>
  <c r="C171" i="6"/>
  <c r="C164" i="6"/>
  <c r="C167" i="6"/>
  <c r="C239" i="6"/>
  <c r="C231" i="6"/>
  <c r="C205" i="6"/>
  <c r="C173" i="6"/>
  <c r="C23" i="6"/>
  <c r="C172" i="6"/>
  <c r="C169" i="6"/>
  <c r="C149" i="6"/>
  <c r="C207" i="6"/>
  <c r="C16" i="6"/>
  <c r="C237" i="6"/>
  <c r="C204" i="6"/>
  <c r="C147" i="6"/>
  <c r="C247" i="6"/>
  <c r="C144" i="6"/>
  <c r="C163" i="6"/>
  <c r="C8" i="6"/>
  <c r="C20" i="6"/>
  <c r="C191" i="6"/>
  <c r="C244" i="6"/>
  <c r="C165" i="6"/>
  <c r="C126" i="6"/>
  <c r="C11" i="6"/>
  <c r="C182" i="6"/>
  <c r="C180" i="6"/>
  <c r="C130" i="6"/>
  <c r="C214" i="6"/>
  <c r="C137" i="6"/>
  <c r="C199" i="6"/>
  <c r="C217" i="6"/>
  <c r="C236" i="6"/>
  <c r="C229" i="6"/>
  <c r="C168" i="6"/>
  <c r="C143" i="6"/>
  <c r="C198" i="6"/>
  <c r="C142" i="6"/>
  <c r="C116" i="6"/>
  <c r="C192" i="6"/>
  <c r="C235" i="6"/>
  <c r="C225" i="6"/>
  <c r="C3" i="6"/>
  <c r="C221" i="6"/>
  <c r="C148" i="6"/>
  <c r="C218" i="6"/>
  <c r="C89" i="6"/>
  <c r="C132" i="6"/>
  <c r="C252" i="6"/>
  <c r="C141" i="6"/>
  <c r="C103" i="6"/>
  <c r="C82" i="6"/>
  <c r="C120" i="6"/>
  <c r="C78" i="6"/>
  <c r="C211" i="6"/>
  <c r="C140" i="6"/>
  <c r="C77" i="6"/>
  <c r="C99" i="6"/>
  <c r="C185" i="6"/>
  <c r="C109" i="6"/>
  <c r="C95" i="6"/>
  <c r="C6" i="6"/>
  <c r="C215" i="6"/>
  <c r="C75" i="6"/>
  <c r="C21" i="6"/>
  <c r="C96" i="6"/>
  <c r="C152" i="6"/>
  <c r="C179" i="6"/>
  <c r="C65" i="6"/>
  <c r="C156" i="6"/>
  <c r="C13" i="6"/>
  <c r="C224" i="6"/>
  <c r="C15" i="6"/>
  <c r="C216" i="6"/>
  <c r="C242" i="6"/>
  <c r="C166" i="6"/>
  <c r="C104" i="6"/>
  <c r="C58" i="6"/>
  <c r="C245" i="6"/>
  <c r="C186" i="6"/>
  <c r="C194" i="6"/>
  <c r="C12" i="6"/>
  <c r="C248" i="6"/>
  <c r="C9" i="6"/>
  <c r="C249" i="6"/>
  <c r="C117" i="6"/>
  <c r="C146" i="6"/>
  <c r="C113" i="6"/>
  <c r="C160" i="6"/>
  <c r="C91" i="6"/>
  <c r="C72" i="6"/>
  <c r="C46" i="6"/>
  <c r="C226" i="6"/>
  <c r="C18" i="6"/>
  <c r="C193" i="6"/>
  <c r="C37" i="6"/>
  <c r="C178" i="6"/>
  <c r="C4" i="6"/>
  <c r="C107" i="6"/>
  <c r="C155" i="6"/>
  <c r="C234" i="6"/>
  <c r="C7" i="6"/>
  <c r="D3" i="6" l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5" i="6" s="1"/>
  <c r="D226" i="6" s="1"/>
  <c r="D227" i="6" s="1"/>
  <c r="D228" i="6" s="1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J4" i="9"/>
  <c r="J5" i="9" s="1"/>
  <c r="J6" i="9" s="1"/>
  <c r="J7" i="9" s="1"/>
  <c r="J8" i="9" s="1"/>
  <c r="J9" i="9" s="1"/>
  <c r="J10" i="9" s="1"/>
  <c r="J11" i="9" s="1"/>
  <c r="J12" i="9" s="1"/>
  <c r="J13" i="9" s="1"/>
  <c r="J14" i="9"/>
  <c r="G14" i="9"/>
  <c r="J15" i="9"/>
  <c r="G15" i="9"/>
  <c r="J16" i="9"/>
  <c r="G16" i="9"/>
  <c r="J17" i="9"/>
  <c r="G17" i="9"/>
  <c r="J18" i="9"/>
  <c r="G18" i="9"/>
  <c r="J19" i="9"/>
  <c r="G19" i="9"/>
  <c r="J20" i="9"/>
  <c r="G20" i="9"/>
  <c r="J21" i="9"/>
  <c r="G21" i="9"/>
  <c r="J22" i="9"/>
  <c r="G22" i="9"/>
  <c r="J23" i="9"/>
  <c r="G23" i="9"/>
  <c r="J24" i="9"/>
  <c r="G24" i="9"/>
  <c r="J25" i="9"/>
  <c r="G25" i="9"/>
  <c r="J26" i="9"/>
  <c r="G26" i="9"/>
  <c r="J27" i="9"/>
  <c r="G27" i="9"/>
  <c r="J28" i="9"/>
  <c r="G28" i="9"/>
  <c r="J29" i="9"/>
  <c r="G29" i="9"/>
  <c r="J30" i="9"/>
  <c r="G30" i="9"/>
  <c r="J31" i="9"/>
  <c r="G31" i="9"/>
  <c r="J32" i="9"/>
  <c r="G32" i="9"/>
  <c r="J33" i="9"/>
  <c r="G33" i="9"/>
  <c r="J34" i="9"/>
  <c r="G34" i="9"/>
  <c r="J35" i="9"/>
  <c r="G35" i="9"/>
  <c r="J36" i="9"/>
  <c r="G36" i="9"/>
  <c r="J37" i="9"/>
  <c r="G37" i="9"/>
  <c r="J38" i="9"/>
  <c r="G38" i="9"/>
  <c r="J39" i="9"/>
  <c r="G39" i="9"/>
  <c r="J40" i="9"/>
  <c r="G40" i="9"/>
  <c r="J41" i="9"/>
  <c r="G41" i="9"/>
  <c r="J42" i="9"/>
  <c r="G42" i="9"/>
  <c r="J43" i="9"/>
  <c r="G43" i="9"/>
  <c r="J44" i="9"/>
  <c r="G44" i="9"/>
  <c r="J45" i="9"/>
  <c r="G45" i="9"/>
  <c r="J46" i="9"/>
  <c r="G46" i="9"/>
  <c r="J47" i="9"/>
  <c r="G47" i="9"/>
  <c r="J48" i="9"/>
  <c r="G48" i="9"/>
  <c r="J49" i="9"/>
  <c r="G49" i="9"/>
  <c r="J50" i="9"/>
  <c r="G50" i="9"/>
  <c r="J51" i="9"/>
  <c r="G51" i="9"/>
  <c r="J52" i="9"/>
  <c r="G52" i="9"/>
  <c r="J53" i="9"/>
  <c r="G53" i="9"/>
  <c r="J54" i="9"/>
  <c r="G54" i="9"/>
  <c r="J55" i="9"/>
  <c r="G55" i="9"/>
  <c r="J56" i="9"/>
  <c r="G56" i="9"/>
  <c r="J57" i="9"/>
  <c r="G57" i="9"/>
  <c r="J58" i="9"/>
  <c r="G58" i="9"/>
  <c r="J59" i="9"/>
  <c r="G59" i="9"/>
  <c r="J60" i="9"/>
  <c r="G60" i="9"/>
  <c r="J61" i="9"/>
  <c r="G61" i="9"/>
  <c r="J62" i="9"/>
  <c r="G62" i="9"/>
  <c r="J63" i="9"/>
  <c r="G63" i="9"/>
  <c r="J64" i="9"/>
  <c r="G64" i="9"/>
  <c r="J65" i="9"/>
  <c r="G65" i="9"/>
  <c r="J66" i="9"/>
  <c r="G66" i="9"/>
  <c r="J67" i="9"/>
  <c r="G67" i="9"/>
  <c r="J68" i="9"/>
  <c r="G68" i="9"/>
  <c r="J69" i="9"/>
  <c r="G69" i="9"/>
  <c r="J70" i="9"/>
  <c r="G70" i="9"/>
  <c r="J71" i="9"/>
  <c r="G71" i="9"/>
  <c r="J72" i="9"/>
  <c r="G72" i="9"/>
  <c r="J73" i="9"/>
  <c r="G73" i="9"/>
  <c r="J74" i="9"/>
  <c r="G74" i="9"/>
  <c r="J75" i="9"/>
  <c r="G75" i="9"/>
  <c r="J76" i="9"/>
  <c r="G76" i="9"/>
  <c r="J77" i="9"/>
  <c r="G77" i="9"/>
  <c r="J78" i="9"/>
  <c r="G78" i="9"/>
  <c r="J79" i="9"/>
  <c r="G79" i="9"/>
  <c r="J80" i="9"/>
  <c r="G80" i="9"/>
  <c r="J81" i="9"/>
  <c r="G81" i="9"/>
  <c r="J82" i="9"/>
  <c r="G82" i="9"/>
  <c r="J83" i="9"/>
  <c r="G83" i="9"/>
  <c r="J84" i="9"/>
  <c r="G84" i="9"/>
  <c r="J85" i="9"/>
  <c r="G85" i="9"/>
  <c r="J86" i="9"/>
  <c r="G86" i="9"/>
  <c r="J87" i="9"/>
  <c r="G87" i="9"/>
  <c r="J88" i="9"/>
  <c r="G88" i="9"/>
  <c r="J89" i="9"/>
  <c r="G89" i="9"/>
  <c r="J90" i="9"/>
  <c r="G90" i="9"/>
  <c r="J91" i="9"/>
  <c r="G91" i="9"/>
  <c r="J92" i="9"/>
  <c r="G92" i="9"/>
  <c r="J93" i="9"/>
  <c r="G93" i="9"/>
  <c r="J94" i="9"/>
  <c r="G94" i="9"/>
  <c r="J95" i="9"/>
  <c r="G95" i="9"/>
  <c r="J96" i="9"/>
  <c r="G96" i="9"/>
  <c r="J97" i="9"/>
  <c r="G97" i="9"/>
  <c r="J98" i="9"/>
  <c r="G98" i="9"/>
  <c r="J99" i="9"/>
  <c r="G99" i="9"/>
  <c r="J100" i="9"/>
  <c r="G100" i="9"/>
  <c r="J101" i="9"/>
  <c r="G101" i="9"/>
  <c r="J102" i="9"/>
  <c r="G102" i="9"/>
  <c r="J103" i="9"/>
  <c r="G103" i="9"/>
  <c r="J104" i="9"/>
  <c r="G104" i="9"/>
  <c r="J105" i="9"/>
  <c r="G105" i="9"/>
  <c r="J106" i="9"/>
  <c r="G106" i="9"/>
  <c r="J107" i="9"/>
  <c r="G107" i="9"/>
  <c r="J108" i="9"/>
  <c r="G108" i="9"/>
  <c r="J109" i="9"/>
  <c r="G109" i="9"/>
  <c r="J110" i="9"/>
  <c r="G110" i="9"/>
  <c r="J111" i="9"/>
  <c r="G111" i="9"/>
  <c r="J112" i="9"/>
  <c r="G112" i="9"/>
  <c r="J113" i="9"/>
  <c r="G113" i="9"/>
  <c r="J114" i="9"/>
  <c r="G114" i="9"/>
  <c r="J115" i="9"/>
  <c r="G115" i="9"/>
  <c r="J116" i="9"/>
  <c r="G116" i="9"/>
  <c r="J117" i="9"/>
  <c r="G117" i="9"/>
  <c r="J118" i="9"/>
  <c r="G118" i="9"/>
  <c r="J119" i="9"/>
  <c r="G119" i="9"/>
  <c r="J120" i="9"/>
  <c r="G120" i="9"/>
  <c r="J121" i="9"/>
  <c r="G121" i="9"/>
  <c r="J122" i="9"/>
  <c r="G122" i="9"/>
  <c r="J123" i="9"/>
  <c r="G123" i="9"/>
  <c r="J124" i="9"/>
  <c r="G124" i="9"/>
  <c r="J125" i="9"/>
  <c r="G125" i="9"/>
  <c r="J126" i="9"/>
  <c r="G126" i="9"/>
  <c r="J127" i="9"/>
  <c r="G127" i="9"/>
  <c r="J128" i="9"/>
  <c r="G128" i="9"/>
  <c r="J129" i="9"/>
  <c r="G129" i="9"/>
  <c r="J130" i="9"/>
  <c r="G130" i="9"/>
  <c r="J131" i="9"/>
  <c r="G131" i="9"/>
  <c r="J132" i="9"/>
  <c r="G132" i="9"/>
  <c r="J133" i="9"/>
  <c r="G133" i="9"/>
  <c r="J134" i="9"/>
  <c r="G134" i="9"/>
  <c r="J135" i="9"/>
  <c r="G135" i="9"/>
  <c r="J136" i="9"/>
  <c r="G136" i="9"/>
  <c r="J137" i="9"/>
  <c r="G137" i="9"/>
  <c r="J138" i="9"/>
  <c r="G138" i="9"/>
  <c r="J139" i="9"/>
  <c r="G139" i="9"/>
  <c r="J140" i="9"/>
  <c r="G140" i="9"/>
  <c r="J141" i="9"/>
  <c r="G141" i="9"/>
  <c r="J142" i="9"/>
  <c r="G142" i="9"/>
  <c r="J143" i="9"/>
  <c r="G143" i="9"/>
  <c r="J144" i="9"/>
  <c r="G144" i="9"/>
  <c r="J145" i="9"/>
  <c r="G145" i="9"/>
  <c r="J146" i="9"/>
  <c r="G146" i="9"/>
  <c r="J147" i="9"/>
  <c r="G147" i="9"/>
  <c r="J148" i="9"/>
  <c r="G148" i="9"/>
  <c r="J149" i="9"/>
  <c r="G149" i="9"/>
  <c r="J150" i="9"/>
  <c r="G150" i="9"/>
  <c r="J151" i="9"/>
  <c r="G151" i="9"/>
  <c r="J152" i="9"/>
  <c r="G152" i="9"/>
  <c r="J153" i="9"/>
  <c r="G153" i="9"/>
  <c r="J154" i="9"/>
  <c r="G154" i="9"/>
  <c r="J155" i="9"/>
  <c r="G155" i="9"/>
  <c r="J156" i="9"/>
  <c r="G156" i="9"/>
  <c r="J157" i="9"/>
  <c r="G157" i="9"/>
  <c r="J158" i="9"/>
  <c r="G158" i="9"/>
  <c r="J159" i="9"/>
  <c r="G159" i="9"/>
  <c r="J160" i="9"/>
  <c r="G160" i="9"/>
  <c r="J161" i="9"/>
  <c r="G161" i="9"/>
  <c r="J162" i="9"/>
  <c r="G162" i="9"/>
  <c r="J163" i="9"/>
  <c r="G163" i="9"/>
  <c r="J164" i="9"/>
  <c r="G164" i="9"/>
  <c r="J165" i="9"/>
  <c r="G165" i="9"/>
  <c r="J166" i="9"/>
  <c r="G166" i="9"/>
  <c r="J167" i="9"/>
  <c r="G167" i="9"/>
  <c r="J168" i="9"/>
  <c r="G168" i="9"/>
  <c r="J169" i="9"/>
  <c r="G169" i="9"/>
  <c r="J170" i="9"/>
  <c r="G170" i="9"/>
  <c r="J171" i="9"/>
  <c r="G171" i="9"/>
  <c r="J172" i="9"/>
  <c r="G172" i="9"/>
  <c r="J173" i="9"/>
  <c r="G173" i="9"/>
  <c r="J174" i="9"/>
  <c r="G174" i="9"/>
  <c r="J175" i="9"/>
  <c r="G175" i="9"/>
  <c r="J176" i="9"/>
  <c r="G176" i="9"/>
  <c r="J177" i="9"/>
  <c r="G177" i="9"/>
  <c r="J178" i="9"/>
  <c r="G178" i="9"/>
  <c r="J179" i="9"/>
  <c r="G179" i="9"/>
  <c r="J180" i="9"/>
  <c r="G180" i="9"/>
  <c r="J181" i="9"/>
  <c r="G181" i="9"/>
  <c r="J182" i="9"/>
  <c r="G182" i="9"/>
  <c r="J183" i="9"/>
  <c r="G183" i="9"/>
  <c r="J184" i="9"/>
  <c r="G184" i="9"/>
  <c r="J185" i="9"/>
  <c r="G185" i="9"/>
  <c r="J186" i="9"/>
  <c r="G186" i="9"/>
  <c r="J187" i="9"/>
  <c r="G187" i="9"/>
  <c r="J188" i="9"/>
  <c r="G188" i="9"/>
  <c r="J189" i="9"/>
  <c r="G189" i="9"/>
  <c r="J190" i="9"/>
  <c r="G190" i="9"/>
  <c r="J191" i="9"/>
  <c r="G191" i="9"/>
  <c r="J192" i="9"/>
  <c r="G192" i="9"/>
  <c r="J193" i="9"/>
  <c r="G193" i="9"/>
  <c r="J194" i="9"/>
  <c r="G194" i="9"/>
  <c r="J195" i="9"/>
  <c r="G195" i="9"/>
  <c r="J196" i="9"/>
  <c r="G196" i="9"/>
  <c r="J197" i="9"/>
  <c r="G197" i="9"/>
  <c r="J198" i="9"/>
  <c r="G198" i="9"/>
  <c r="J199" i="9"/>
  <c r="G199" i="9"/>
  <c r="J200" i="9"/>
  <c r="G200" i="9"/>
  <c r="J201" i="9"/>
  <c r="G201" i="9"/>
  <c r="J202" i="9"/>
  <c r="G202" i="9"/>
  <c r="J203" i="9"/>
  <c r="G203" i="9"/>
  <c r="J204" i="9"/>
  <c r="G204" i="9"/>
  <c r="J205" i="9"/>
  <c r="G205" i="9"/>
  <c r="J206" i="9"/>
  <c r="G206" i="9"/>
  <c r="J207" i="9"/>
  <c r="G207" i="9"/>
  <c r="J208" i="9"/>
  <c r="G208" i="9"/>
  <c r="J209" i="9"/>
  <c r="G209" i="9"/>
  <c r="J210" i="9"/>
  <c r="G210" i="9"/>
  <c r="J211" i="9"/>
  <c r="G211" i="9"/>
  <c r="J212" i="9"/>
  <c r="G212" i="9"/>
  <c r="J213" i="9"/>
  <c r="G213" i="9"/>
  <c r="J214" i="9"/>
  <c r="G214" i="9"/>
  <c r="J215" i="9"/>
  <c r="G215" i="9"/>
  <c r="J216" i="9"/>
  <c r="G216" i="9"/>
  <c r="J217" i="9"/>
  <c r="G217" i="9"/>
  <c r="J218" i="9"/>
  <c r="G218" i="9"/>
  <c r="J219" i="9"/>
  <c r="G219" i="9"/>
  <c r="J220" i="9"/>
  <c r="G220" i="9"/>
  <c r="J221" i="9"/>
  <c r="G221" i="9"/>
  <c r="J222" i="9"/>
  <c r="G222" i="9"/>
  <c r="J223" i="9"/>
  <c r="G223" i="9"/>
  <c r="J224" i="9"/>
  <c r="G224" i="9"/>
  <c r="J225" i="9"/>
  <c r="G225" i="9"/>
  <c r="J226" i="9"/>
  <c r="G226" i="9"/>
  <c r="J227" i="9"/>
  <c r="G227" i="9"/>
  <c r="J228" i="9"/>
  <c r="G228" i="9"/>
  <c r="J229" i="9"/>
  <c r="G229" i="9"/>
  <c r="J230" i="9"/>
  <c r="G230" i="9"/>
  <c r="J231" i="9"/>
  <c r="G231" i="9"/>
  <c r="J232" i="9"/>
  <c r="G232" i="9"/>
  <c r="J233" i="9"/>
  <c r="G233" i="9"/>
  <c r="J234" i="9"/>
  <c r="G234" i="9"/>
  <c r="J235" i="9"/>
  <c r="G235" i="9"/>
  <c r="J236" i="9"/>
  <c r="G236" i="9"/>
  <c r="J237" i="9"/>
  <c r="G237" i="9"/>
  <c r="J238" i="9"/>
  <c r="G238" i="9"/>
  <c r="J239" i="9"/>
  <c r="G239" i="9"/>
  <c r="J240" i="9"/>
  <c r="G240" i="9"/>
  <c r="J241" i="9"/>
  <c r="G241" i="9"/>
  <c r="J242" i="9"/>
  <c r="G242" i="9"/>
  <c r="J243" i="9"/>
  <c r="G243" i="9"/>
  <c r="J244" i="9"/>
  <c r="G244" i="9"/>
  <c r="J245" i="9"/>
  <c r="G245" i="9"/>
  <c r="J246" i="9"/>
  <c r="G246" i="9"/>
  <c r="J247" i="9"/>
  <c r="G247" i="9"/>
  <c r="J248" i="9"/>
  <c r="G248" i="9"/>
  <c r="J249" i="9"/>
  <c r="G249" i="9"/>
  <c r="J250" i="9"/>
  <c r="G250" i="9"/>
  <c r="J251" i="9"/>
  <c r="G251" i="9"/>
  <c r="J252" i="9"/>
  <c r="G252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V2" i="9"/>
  <c r="F3" i="6" a="1"/>
  <c r="M2" i="6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M14" i="9" l="1"/>
  <c r="N3" i="9" s="1" a="1"/>
  <c r="N3" i="9" s="1"/>
  <c r="P252" i="9"/>
  <c r="P251" i="9"/>
  <c r="P250" i="9"/>
  <c r="P249" i="9"/>
  <c r="P248" i="9"/>
  <c r="P247" i="9"/>
  <c r="P246" i="9"/>
  <c r="P245" i="9"/>
  <c r="P244" i="9"/>
  <c r="P243" i="9"/>
  <c r="P242" i="9"/>
  <c r="P241" i="9"/>
  <c r="P240" i="9"/>
  <c r="P239" i="9"/>
  <c r="P238" i="9"/>
  <c r="P237" i="9"/>
  <c r="P236" i="9"/>
  <c r="P235" i="9"/>
  <c r="P234" i="9"/>
  <c r="P233" i="9"/>
  <c r="P232" i="9"/>
  <c r="P231" i="9"/>
  <c r="P230" i="9"/>
  <c r="P229" i="9"/>
  <c r="P228" i="9"/>
  <c r="P227" i="9"/>
  <c r="P226" i="9"/>
  <c r="P225" i="9"/>
  <c r="P224" i="9"/>
  <c r="P223" i="9"/>
  <c r="P222" i="9"/>
  <c r="P221" i="9"/>
  <c r="P220" i="9"/>
  <c r="P219" i="9"/>
  <c r="P218" i="9"/>
  <c r="P217" i="9"/>
  <c r="P216" i="9"/>
  <c r="P215" i="9"/>
  <c r="P214" i="9"/>
  <c r="P213" i="9"/>
  <c r="P212" i="9"/>
  <c r="P211" i="9"/>
  <c r="P210" i="9"/>
  <c r="P209" i="9"/>
  <c r="P208" i="9"/>
  <c r="P207" i="9"/>
  <c r="P206" i="9"/>
  <c r="P205" i="9"/>
  <c r="P204" i="9"/>
  <c r="P203" i="9"/>
  <c r="P202" i="9"/>
  <c r="P201" i="9"/>
  <c r="P200" i="9"/>
  <c r="P199" i="9"/>
  <c r="P198" i="9"/>
  <c r="P197" i="9"/>
  <c r="P196" i="9"/>
  <c r="P195" i="9"/>
  <c r="P194" i="9"/>
  <c r="P193" i="9"/>
  <c r="P192" i="9"/>
  <c r="P191" i="9"/>
  <c r="P190" i="9"/>
  <c r="P189" i="9"/>
  <c r="P188" i="9"/>
  <c r="P187" i="9"/>
  <c r="P186" i="9"/>
  <c r="P185" i="9"/>
  <c r="P184" i="9"/>
  <c r="P183" i="9"/>
  <c r="P182" i="9"/>
  <c r="P181" i="9"/>
  <c r="P180" i="9"/>
  <c r="P179" i="9"/>
  <c r="P178" i="9"/>
  <c r="P177" i="9"/>
  <c r="P176" i="9"/>
  <c r="P175" i="9"/>
  <c r="P174" i="9"/>
  <c r="P173" i="9"/>
  <c r="P172" i="9"/>
  <c r="P171" i="9"/>
  <c r="P170" i="9"/>
  <c r="P169" i="9"/>
  <c r="P168" i="9"/>
  <c r="P167" i="9"/>
  <c r="P166" i="9"/>
  <c r="P165" i="9"/>
  <c r="P164" i="9"/>
  <c r="P163" i="9"/>
  <c r="P162" i="9"/>
  <c r="P161" i="9"/>
  <c r="P160" i="9"/>
  <c r="P159" i="9"/>
  <c r="P158" i="9"/>
  <c r="P157" i="9"/>
  <c r="P156" i="9"/>
  <c r="P155" i="9"/>
  <c r="P154" i="9"/>
  <c r="P153" i="9"/>
  <c r="P152" i="9"/>
  <c r="P151" i="9"/>
  <c r="P150" i="9"/>
  <c r="P149" i="9"/>
  <c r="P148" i="9"/>
  <c r="P147" i="9"/>
  <c r="P146" i="9"/>
  <c r="P145" i="9"/>
  <c r="P144" i="9"/>
  <c r="P143" i="9"/>
  <c r="P142" i="9"/>
  <c r="P141" i="9"/>
  <c r="P140" i="9"/>
  <c r="P139" i="9"/>
  <c r="P138" i="9"/>
  <c r="P137" i="9"/>
  <c r="P136" i="9"/>
  <c r="P135" i="9"/>
  <c r="P134" i="9"/>
  <c r="P133" i="9"/>
  <c r="P132" i="9"/>
  <c r="P131" i="9"/>
  <c r="P130" i="9"/>
  <c r="P129" i="9"/>
  <c r="P128" i="9"/>
  <c r="P127" i="9"/>
  <c r="P126" i="9"/>
  <c r="P125" i="9"/>
  <c r="P124" i="9"/>
  <c r="P123" i="9"/>
  <c r="P122" i="9"/>
  <c r="P121" i="9"/>
  <c r="P120" i="9"/>
  <c r="P119" i="9"/>
  <c r="P118" i="9"/>
  <c r="P117" i="9"/>
  <c r="P116" i="9"/>
  <c r="P115" i="9"/>
  <c r="P114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101" i="9"/>
  <c r="P100" i="9"/>
  <c r="P99" i="9"/>
  <c r="P98" i="9"/>
  <c r="P97" i="9"/>
  <c r="P96" i="9"/>
  <c r="P95" i="9"/>
  <c r="P94" i="9"/>
  <c r="P93" i="9"/>
  <c r="P92" i="9"/>
  <c r="P91" i="9"/>
  <c r="P90" i="9"/>
  <c r="P89" i="9"/>
  <c r="P88" i="9"/>
  <c r="P87" i="9"/>
  <c r="P86" i="9"/>
  <c r="P85" i="9"/>
  <c r="P84" i="9"/>
  <c r="P83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Q3" i="9" s="1"/>
  <c r="Q4" i="9" s="1"/>
  <c r="Q5" i="9" s="1"/>
  <c r="Q6" i="9" s="1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Q84" i="9" s="1"/>
  <c r="Q85" i="9" s="1"/>
  <c r="Q86" i="9" s="1"/>
  <c r="Q87" i="9" s="1"/>
  <c r="Q88" i="9" s="1"/>
  <c r="Q89" i="9" s="1"/>
  <c r="Q90" i="9" s="1"/>
  <c r="Q91" i="9" s="1"/>
  <c r="Q92" i="9" s="1"/>
  <c r="Q93" i="9" s="1"/>
  <c r="Q94" i="9" s="1"/>
  <c r="Q95" i="9" s="1"/>
  <c r="Q96" i="9" s="1"/>
  <c r="Q97" i="9" s="1"/>
  <c r="Q98" i="9" s="1"/>
  <c r="Q99" i="9" s="1"/>
  <c r="Q100" i="9" s="1"/>
  <c r="Q101" i="9" s="1"/>
  <c r="Q102" i="9" s="1"/>
  <c r="Q103" i="9" s="1"/>
  <c r="Q104" i="9" s="1"/>
  <c r="Q105" i="9" s="1"/>
  <c r="Q106" i="9" s="1"/>
  <c r="Q107" i="9" s="1"/>
  <c r="Q108" i="9" s="1"/>
  <c r="Q109" i="9" s="1"/>
  <c r="Q110" i="9" s="1"/>
  <c r="Q111" i="9" s="1"/>
  <c r="Q112" i="9" s="1"/>
  <c r="Q113" i="9" s="1"/>
  <c r="Q114" i="9" s="1"/>
  <c r="Q115" i="9" s="1"/>
  <c r="Q116" i="9" s="1"/>
  <c r="Q117" i="9" s="1"/>
  <c r="Q118" i="9" s="1"/>
  <c r="Q119" i="9" s="1"/>
  <c r="Q120" i="9" s="1"/>
  <c r="Q121" i="9" s="1"/>
  <c r="Q122" i="9" s="1"/>
  <c r="Q123" i="9" s="1"/>
  <c r="Q124" i="9" s="1"/>
  <c r="Q125" i="9" s="1"/>
  <c r="Q126" i="9" s="1"/>
  <c r="Q127" i="9" s="1"/>
  <c r="F3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191" i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Q128" i="9" l="1"/>
  <c r="Q129" i="9" s="1"/>
  <c r="Q130" i="9" s="1"/>
  <c r="Q131" i="9" s="1"/>
  <c r="Q132" i="9" s="1"/>
  <c r="Q133" i="9" s="1"/>
  <c r="Q134" i="9" s="1"/>
  <c r="Q135" i="9" s="1"/>
  <c r="Q136" i="9" s="1"/>
  <c r="Q137" i="9" s="1"/>
  <c r="Q138" i="9" s="1"/>
  <c r="Q139" i="9" s="1"/>
  <c r="Q140" i="9" s="1"/>
  <c r="Q141" i="9" s="1"/>
  <c r="Q142" i="9" s="1"/>
  <c r="Q143" i="9" s="1"/>
  <c r="Q144" i="9" s="1"/>
  <c r="Q145" i="9" s="1"/>
  <c r="Q146" i="9" s="1"/>
  <c r="Q147" i="9" s="1"/>
  <c r="Q148" i="9" s="1"/>
  <c r="Q149" i="9" s="1"/>
  <c r="Q150" i="9" s="1"/>
  <c r="Q151" i="9" s="1"/>
  <c r="Q152" i="9" s="1"/>
  <c r="Q153" i="9" s="1"/>
  <c r="Q154" i="9" s="1"/>
  <c r="Q155" i="9" s="1"/>
  <c r="Q156" i="9" s="1"/>
  <c r="Q157" i="9" s="1"/>
  <c r="Q158" i="9" s="1"/>
  <c r="Q159" i="9" s="1"/>
  <c r="Q160" i="9" s="1"/>
  <c r="Q161" i="9" s="1"/>
  <c r="Q162" i="9" s="1"/>
  <c r="Q163" i="9" s="1"/>
  <c r="Q164" i="9" s="1"/>
  <c r="Q165" i="9" s="1"/>
  <c r="Q166" i="9" s="1"/>
  <c r="Q167" i="9" s="1"/>
  <c r="Q168" i="9" s="1"/>
  <c r="Q169" i="9" s="1"/>
  <c r="Q170" i="9" s="1"/>
  <c r="Q171" i="9" s="1"/>
  <c r="Q172" i="9" s="1"/>
  <c r="Q173" i="9" s="1"/>
  <c r="Q174" i="9" s="1"/>
  <c r="Q175" i="9" s="1"/>
  <c r="Q176" i="9" s="1"/>
  <c r="Q177" i="9" s="1"/>
  <c r="Q178" i="9" s="1"/>
  <c r="Q179" i="9" s="1"/>
  <c r="Q180" i="9" s="1"/>
  <c r="Q181" i="9" s="1"/>
  <c r="Q182" i="9" s="1"/>
  <c r="Q183" i="9" s="1"/>
  <c r="Q184" i="9" s="1"/>
  <c r="Q185" i="9" s="1"/>
  <c r="Q186" i="9" s="1"/>
  <c r="Q187" i="9" s="1"/>
  <c r="Q188" i="9" s="1"/>
  <c r="Q189" i="9" s="1"/>
  <c r="Q190" i="9" s="1"/>
  <c r="Q191" i="9" s="1"/>
  <c r="Q192" i="9" s="1"/>
  <c r="Q193" i="9" s="1"/>
  <c r="Q194" i="9" s="1"/>
  <c r="Q195" i="9" s="1"/>
  <c r="Q196" i="9" s="1"/>
  <c r="Q197" i="9" s="1"/>
  <c r="Q198" i="9" s="1"/>
  <c r="Q199" i="9" s="1"/>
  <c r="Q200" i="9" s="1"/>
  <c r="Q201" i="9" s="1"/>
  <c r="Q202" i="9" s="1"/>
  <c r="Q203" i="9" s="1"/>
  <c r="Q204" i="9" s="1"/>
  <c r="Q205" i="9" s="1"/>
  <c r="Q206" i="9" s="1"/>
  <c r="Q207" i="9" s="1"/>
  <c r="Q208" i="9" s="1"/>
  <c r="Q209" i="9" s="1"/>
  <c r="Q210" i="9" s="1"/>
  <c r="Q211" i="9" s="1"/>
  <c r="Q212" i="9" s="1"/>
  <c r="Q213" i="9" s="1"/>
  <c r="Q214" i="9" s="1"/>
  <c r="Q215" i="9" s="1"/>
  <c r="Q216" i="9" s="1"/>
  <c r="Q217" i="9" s="1"/>
  <c r="Q218" i="9" s="1"/>
  <c r="Q219" i="9" s="1"/>
  <c r="Q220" i="9" s="1"/>
  <c r="Q221" i="9" s="1"/>
  <c r="Q222" i="9" s="1"/>
  <c r="Q223" i="9" s="1"/>
  <c r="Q224" i="9" s="1"/>
  <c r="Q225" i="9" s="1"/>
  <c r="Q226" i="9" s="1"/>
  <c r="Q227" i="9" s="1"/>
  <c r="Q228" i="9" s="1"/>
  <c r="Q229" i="9" s="1"/>
  <c r="Q230" i="9" s="1"/>
  <c r="Q231" i="9" s="1"/>
  <c r="Q232" i="9" s="1"/>
  <c r="Q233" i="9" s="1"/>
  <c r="Q234" i="9" s="1"/>
  <c r="Q235" i="9" s="1"/>
  <c r="Q236" i="9" s="1"/>
  <c r="Q237" i="9" s="1"/>
  <c r="Q238" i="9" s="1"/>
  <c r="Q239" i="9" s="1"/>
  <c r="Q240" i="9" s="1"/>
  <c r="Q241" i="9" s="1"/>
  <c r="Q242" i="9" s="1"/>
  <c r="Q243" i="9" s="1"/>
  <c r="Q244" i="9" s="1"/>
  <c r="Q245" i="9" s="1"/>
  <c r="Q246" i="9" s="1"/>
  <c r="Q247" i="9" s="1"/>
  <c r="Q248" i="9" s="1"/>
  <c r="Q249" i="9" s="1"/>
  <c r="Q250" i="9" s="1"/>
  <c r="Q251" i="9" s="1"/>
  <c r="Q252" i="9" s="1"/>
  <c r="V6" i="9"/>
  <c r="G222" i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L5" i="1"/>
  <c r="S252" i="9" l="1"/>
  <c r="R252" i="9"/>
  <c r="S251" i="9"/>
  <c r="R251" i="9"/>
  <c r="S250" i="9"/>
  <c r="R250" i="9"/>
  <c r="S249" i="9"/>
  <c r="R249" i="9"/>
  <c r="S248" i="9"/>
  <c r="R248" i="9"/>
  <c r="S247" i="9"/>
  <c r="R247" i="9"/>
  <c r="S246" i="9"/>
  <c r="R246" i="9"/>
  <c r="S245" i="9"/>
  <c r="R245" i="9"/>
  <c r="S244" i="9"/>
  <c r="R244" i="9"/>
  <c r="S243" i="9"/>
  <c r="R243" i="9"/>
  <c r="S242" i="9"/>
  <c r="R242" i="9"/>
  <c r="S241" i="9"/>
  <c r="R241" i="9"/>
  <c r="S240" i="9"/>
  <c r="R240" i="9"/>
  <c r="S239" i="9"/>
  <c r="R239" i="9"/>
  <c r="S238" i="9"/>
  <c r="R238" i="9"/>
  <c r="S237" i="9"/>
  <c r="R237" i="9"/>
  <c r="S236" i="9"/>
  <c r="R236" i="9"/>
  <c r="S235" i="9"/>
  <c r="R235" i="9"/>
  <c r="S234" i="9"/>
  <c r="R234" i="9"/>
  <c r="S233" i="9"/>
  <c r="R233" i="9"/>
  <c r="S232" i="9"/>
  <c r="R232" i="9"/>
  <c r="S231" i="9"/>
  <c r="R231" i="9"/>
  <c r="S230" i="9"/>
  <c r="R230" i="9"/>
  <c r="S229" i="9"/>
  <c r="R229" i="9"/>
  <c r="S228" i="9"/>
  <c r="R228" i="9"/>
  <c r="S227" i="9"/>
  <c r="R227" i="9"/>
  <c r="S226" i="9"/>
  <c r="R226" i="9"/>
  <c r="S225" i="9"/>
  <c r="R225" i="9"/>
  <c r="S224" i="9"/>
  <c r="R224" i="9"/>
  <c r="S223" i="9"/>
  <c r="R223" i="9"/>
  <c r="S222" i="9"/>
  <c r="R222" i="9"/>
  <c r="S221" i="9"/>
  <c r="R221" i="9"/>
  <c r="S220" i="9"/>
  <c r="R220" i="9"/>
  <c r="S219" i="9"/>
  <c r="R219" i="9"/>
  <c r="S218" i="9"/>
  <c r="R218" i="9"/>
  <c r="S217" i="9"/>
  <c r="R217" i="9"/>
  <c r="S216" i="9"/>
  <c r="R216" i="9"/>
  <c r="S215" i="9"/>
  <c r="R215" i="9"/>
  <c r="S214" i="9"/>
  <c r="R214" i="9"/>
  <c r="S213" i="9"/>
  <c r="R213" i="9"/>
  <c r="S212" i="9"/>
  <c r="R212" i="9"/>
  <c r="S211" i="9"/>
  <c r="R211" i="9"/>
  <c r="S210" i="9"/>
  <c r="R210" i="9"/>
  <c r="S209" i="9"/>
  <c r="R209" i="9"/>
  <c r="S208" i="9"/>
  <c r="R208" i="9"/>
  <c r="S207" i="9"/>
  <c r="R207" i="9"/>
  <c r="S206" i="9"/>
  <c r="R206" i="9"/>
  <c r="S205" i="9"/>
  <c r="R205" i="9"/>
  <c r="S204" i="9"/>
  <c r="R204" i="9"/>
  <c r="S203" i="9"/>
  <c r="R203" i="9"/>
  <c r="S202" i="9"/>
  <c r="R202" i="9"/>
  <c r="S201" i="9"/>
  <c r="R201" i="9"/>
  <c r="S200" i="9"/>
  <c r="R200" i="9"/>
  <c r="S199" i="9"/>
  <c r="R199" i="9"/>
  <c r="S198" i="9"/>
  <c r="R198" i="9"/>
  <c r="S197" i="9"/>
  <c r="R197" i="9"/>
  <c r="S196" i="9"/>
  <c r="R196" i="9"/>
  <c r="S195" i="9"/>
  <c r="R195" i="9"/>
  <c r="S194" i="9"/>
  <c r="R194" i="9"/>
  <c r="S193" i="9"/>
  <c r="R193" i="9"/>
  <c r="S192" i="9"/>
  <c r="R192" i="9"/>
  <c r="S191" i="9"/>
  <c r="R191" i="9"/>
  <c r="S190" i="9"/>
  <c r="R190" i="9"/>
  <c r="S189" i="9"/>
  <c r="R189" i="9"/>
  <c r="S188" i="9"/>
  <c r="R188" i="9"/>
  <c r="S187" i="9"/>
  <c r="R187" i="9"/>
  <c r="S186" i="9"/>
  <c r="R186" i="9"/>
  <c r="S185" i="9"/>
  <c r="R185" i="9"/>
  <c r="S184" i="9"/>
  <c r="R184" i="9"/>
  <c r="S183" i="9"/>
  <c r="R183" i="9"/>
  <c r="S182" i="9"/>
  <c r="R182" i="9"/>
  <c r="S181" i="9"/>
  <c r="R181" i="9"/>
  <c r="S180" i="9"/>
  <c r="R180" i="9"/>
  <c r="S179" i="9"/>
  <c r="R179" i="9"/>
  <c r="S178" i="9"/>
  <c r="R178" i="9"/>
  <c r="S177" i="9"/>
  <c r="R177" i="9"/>
  <c r="S176" i="9"/>
  <c r="R176" i="9"/>
  <c r="S175" i="9"/>
  <c r="R175" i="9"/>
  <c r="S174" i="9"/>
  <c r="R174" i="9"/>
  <c r="S173" i="9"/>
  <c r="R173" i="9"/>
  <c r="S172" i="9"/>
  <c r="R172" i="9"/>
  <c r="S171" i="9"/>
  <c r="R171" i="9"/>
  <c r="S170" i="9"/>
  <c r="R170" i="9"/>
  <c r="S169" i="9"/>
  <c r="R169" i="9"/>
  <c r="S168" i="9"/>
  <c r="R168" i="9"/>
  <c r="S167" i="9"/>
  <c r="R167" i="9"/>
  <c r="S166" i="9"/>
  <c r="R166" i="9"/>
  <c r="S165" i="9"/>
  <c r="R165" i="9"/>
  <c r="S164" i="9"/>
  <c r="R164" i="9"/>
  <c r="S163" i="9"/>
  <c r="R163" i="9"/>
  <c r="S162" i="9"/>
  <c r="R162" i="9"/>
  <c r="S161" i="9"/>
  <c r="R161" i="9"/>
  <c r="S160" i="9"/>
  <c r="R160" i="9"/>
  <c r="S159" i="9"/>
  <c r="R159" i="9"/>
  <c r="S158" i="9"/>
  <c r="R158" i="9"/>
  <c r="S157" i="9"/>
  <c r="R157" i="9"/>
  <c r="S156" i="9"/>
  <c r="R156" i="9"/>
  <c r="S155" i="9"/>
  <c r="R155" i="9"/>
  <c r="S154" i="9"/>
  <c r="R154" i="9"/>
  <c r="S153" i="9"/>
  <c r="R153" i="9"/>
  <c r="S152" i="9"/>
  <c r="R152" i="9"/>
  <c r="S151" i="9"/>
  <c r="R151" i="9"/>
  <c r="S150" i="9"/>
  <c r="R150" i="9"/>
  <c r="S149" i="9"/>
  <c r="R149" i="9"/>
  <c r="S148" i="9"/>
  <c r="R148" i="9"/>
  <c r="S147" i="9"/>
  <c r="R147" i="9"/>
  <c r="S146" i="9"/>
  <c r="R146" i="9"/>
  <c r="S145" i="9"/>
  <c r="R145" i="9"/>
  <c r="S144" i="9"/>
  <c r="R144" i="9"/>
  <c r="S143" i="9"/>
  <c r="R143" i="9"/>
  <c r="S142" i="9"/>
  <c r="R142" i="9"/>
  <c r="S141" i="9"/>
  <c r="R141" i="9"/>
  <c r="S140" i="9"/>
  <c r="R140" i="9"/>
  <c r="S139" i="9"/>
  <c r="R139" i="9"/>
  <c r="S138" i="9"/>
  <c r="R138" i="9"/>
  <c r="S137" i="9"/>
  <c r="R137" i="9"/>
  <c r="S136" i="9"/>
  <c r="R136" i="9"/>
  <c r="S135" i="9"/>
  <c r="R135" i="9"/>
  <c r="S134" i="9"/>
  <c r="R134" i="9"/>
  <c r="S133" i="9"/>
  <c r="R133" i="9"/>
  <c r="S132" i="9"/>
  <c r="R132" i="9"/>
  <c r="S131" i="9"/>
  <c r="R131" i="9"/>
  <c r="S130" i="9"/>
  <c r="R130" i="9"/>
  <c r="S129" i="9"/>
  <c r="R129" i="9"/>
  <c r="S128" i="9"/>
  <c r="R128" i="9"/>
  <c r="S127" i="9"/>
  <c r="R127" i="9"/>
  <c r="S126" i="9"/>
  <c r="R126" i="9"/>
  <c r="S125" i="9"/>
  <c r="R125" i="9"/>
  <c r="S124" i="9"/>
  <c r="R124" i="9"/>
  <c r="S123" i="9"/>
  <c r="R123" i="9"/>
  <c r="S122" i="9"/>
  <c r="R122" i="9"/>
  <c r="S121" i="9"/>
  <c r="R121" i="9"/>
  <c r="S120" i="9"/>
  <c r="R120" i="9"/>
  <c r="S119" i="9"/>
  <c r="R119" i="9"/>
  <c r="S118" i="9"/>
  <c r="R118" i="9"/>
  <c r="S117" i="9"/>
  <c r="R117" i="9"/>
  <c r="S116" i="9"/>
  <c r="R116" i="9"/>
  <c r="S115" i="9"/>
  <c r="R115" i="9"/>
  <c r="S114" i="9"/>
  <c r="R114" i="9"/>
  <c r="S113" i="9"/>
  <c r="R113" i="9"/>
  <c r="S112" i="9"/>
  <c r="R112" i="9"/>
  <c r="S111" i="9"/>
  <c r="R111" i="9"/>
  <c r="S110" i="9"/>
  <c r="R110" i="9"/>
  <c r="S109" i="9"/>
  <c r="R109" i="9"/>
  <c r="S108" i="9"/>
  <c r="R108" i="9"/>
  <c r="S107" i="9"/>
  <c r="R107" i="9"/>
  <c r="S106" i="9"/>
  <c r="R106" i="9"/>
  <c r="S105" i="9"/>
  <c r="R105" i="9"/>
  <c r="S104" i="9"/>
  <c r="R104" i="9"/>
  <c r="S103" i="9"/>
  <c r="R103" i="9"/>
  <c r="S102" i="9"/>
  <c r="R102" i="9"/>
  <c r="S101" i="9"/>
  <c r="R101" i="9"/>
  <c r="S100" i="9"/>
  <c r="R100" i="9"/>
  <c r="S99" i="9"/>
  <c r="R99" i="9"/>
  <c r="S98" i="9"/>
  <c r="R98" i="9"/>
  <c r="S97" i="9"/>
  <c r="R97" i="9"/>
  <c r="S96" i="9"/>
  <c r="R96" i="9"/>
  <c r="S95" i="9"/>
  <c r="R95" i="9"/>
  <c r="S94" i="9"/>
  <c r="R94" i="9"/>
  <c r="S93" i="9"/>
  <c r="R93" i="9"/>
  <c r="S92" i="9"/>
  <c r="R92" i="9"/>
  <c r="S91" i="9"/>
  <c r="R91" i="9"/>
  <c r="S90" i="9"/>
  <c r="R90" i="9"/>
  <c r="S89" i="9"/>
  <c r="R89" i="9"/>
  <c r="S88" i="9"/>
  <c r="R88" i="9"/>
  <c r="S87" i="9"/>
  <c r="R87" i="9"/>
  <c r="S86" i="9"/>
  <c r="R86" i="9"/>
  <c r="S85" i="9"/>
  <c r="R85" i="9"/>
  <c r="S84" i="9"/>
  <c r="R84" i="9"/>
  <c r="S83" i="9"/>
  <c r="R83" i="9"/>
  <c r="S82" i="9"/>
  <c r="R82" i="9"/>
  <c r="S81" i="9"/>
  <c r="R81" i="9"/>
  <c r="S80" i="9"/>
  <c r="R80" i="9"/>
  <c r="S79" i="9"/>
  <c r="R79" i="9"/>
  <c r="S78" i="9"/>
  <c r="R78" i="9"/>
  <c r="S77" i="9"/>
  <c r="R77" i="9"/>
  <c r="S76" i="9"/>
  <c r="R76" i="9"/>
  <c r="S75" i="9"/>
  <c r="R75" i="9"/>
  <c r="S74" i="9"/>
  <c r="R74" i="9"/>
  <c r="S73" i="9"/>
  <c r="R73" i="9"/>
  <c r="S72" i="9"/>
  <c r="R72" i="9"/>
  <c r="S71" i="9"/>
  <c r="R71" i="9"/>
  <c r="S70" i="9"/>
  <c r="R70" i="9"/>
  <c r="S69" i="9"/>
  <c r="R69" i="9"/>
  <c r="S68" i="9"/>
  <c r="R68" i="9"/>
  <c r="S67" i="9"/>
  <c r="R67" i="9"/>
  <c r="S66" i="9"/>
  <c r="R66" i="9"/>
  <c r="S65" i="9"/>
  <c r="R65" i="9"/>
  <c r="S64" i="9"/>
  <c r="R64" i="9"/>
  <c r="S63" i="9"/>
  <c r="R63" i="9"/>
  <c r="S62" i="9"/>
  <c r="R62" i="9"/>
  <c r="S61" i="9"/>
  <c r="R61" i="9"/>
  <c r="S60" i="9"/>
  <c r="R60" i="9"/>
  <c r="S59" i="9"/>
  <c r="R59" i="9"/>
  <c r="S58" i="9"/>
  <c r="R58" i="9"/>
  <c r="S57" i="9"/>
  <c r="R57" i="9"/>
  <c r="S56" i="9"/>
  <c r="R56" i="9"/>
  <c r="S55" i="9"/>
  <c r="R55" i="9"/>
  <c r="S54" i="9"/>
  <c r="R54" i="9"/>
  <c r="S53" i="9"/>
  <c r="R53" i="9"/>
  <c r="S52" i="9"/>
  <c r="R52" i="9"/>
  <c r="S51" i="9"/>
  <c r="R51" i="9"/>
  <c r="S50" i="9"/>
  <c r="R50" i="9"/>
  <c r="S49" i="9"/>
  <c r="R49" i="9"/>
  <c r="S48" i="9"/>
  <c r="R48" i="9"/>
  <c r="S47" i="9"/>
  <c r="R47" i="9"/>
  <c r="S46" i="9"/>
  <c r="R46" i="9"/>
  <c r="S45" i="9"/>
  <c r="R45" i="9"/>
  <c r="S44" i="9"/>
  <c r="R44" i="9"/>
  <c r="S43" i="9"/>
  <c r="R43" i="9"/>
  <c r="S42" i="9"/>
  <c r="R42" i="9"/>
  <c r="S41" i="9"/>
  <c r="R41" i="9"/>
  <c r="S40" i="9"/>
  <c r="R40" i="9"/>
  <c r="S39" i="9"/>
  <c r="R39" i="9"/>
  <c r="S38" i="9"/>
  <c r="R38" i="9"/>
  <c r="S37" i="9"/>
  <c r="R37" i="9"/>
  <c r="S36" i="9"/>
  <c r="R36" i="9"/>
  <c r="S35" i="9"/>
  <c r="R35" i="9"/>
  <c r="S34" i="9"/>
  <c r="R34" i="9"/>
  <c r="S33" i="9"/>
  <c r="R33" i="9"/>
  <c r="S32" i="9"/>
  <c r="R32" i="9"/>
  <c r="S31" i="9"/>
  <c r="R31" i="9"/>
  <c r="S30" i="9"/>
  <c r="R30" i="9"/>
  <c r="S29" i="9"/>
  <c r="R29" i="9"/>
  <c r="S28" i="9"/>
  <c r="R28" i="9"/>
  <c r="S27" i="9"/>
  <c r="R27" i="9"/>
  <c r="S26" i="9"/>
  <c r="R26" i="9"/>
  <c r="S25" i="9"/>
  <c r="R25" i="9"/>
  <c r="S24" i="9"/>
  <c r="R24" i="9"/>
  <c r="S23" i="9"/>
  <c r="R23" i="9"/>
  <c r="S22" i="9"/>
  <c r="R22" i="9"/>
  <c r="S21" i="9"/>
  <c r="R21" i="9"/>
  <c r="S20" i="9"/>
  <c r="R20" i="9"/>
  <c r="S19" i="9"/>
  <c r="R19" i="9"/>
  <c r="S18" i="9"/>
  <c r="R18" i="9"/>
  <c r="S17" i="9"/>
  <c r="R17" i="9"/>
  <c r="S16" i="9"/>
  <c r="R16" i="9"/>
  <c r="S15" i="9"/>
  <c r="R15" i="9"/>
  <c r="S14" i="9"/>
  <c r="R14" i="9"/>
  <c r="S13" i="9"/>
  <c r="R13" i="9"/>
  <c r="S12" i="9"/>
  <c r="R12" i="9"/>
  <c r="S11" i="9"/>
  <c r="R11" i="9"/>
  <c r="V11" i="9" a="1"/>
  <c r="V11" i="9" s="1"/>
  <c r="S10" i="9"/>
  <c r="R10" i="9"/>
  <c r="S9" i="9"/>
  <c r="R9" i="9"/>
  <c r="S8" i="9"/>
  <c r="R8" i="9"/>
  <c r="S7" i="9"/>
  <c r="R7" i="9"/>
  <c r="V7" i="9" a="1"/>
  <c r="V7" i="9" s="1"/>
  <c r="W7" i="9" s="1"/>
  <c r="S6" i="9"/>
  <c r="R6" i="9"/>
  <c r="S5" i="9"/>
  <c r="R5" i="9"/>
  <c r="S4" i="9"/>
  <c r="R4" i="9"/>
  <c r="S3" i="9"/>
  <c r="R3" i="9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3" i="1"/>
  <c r="I3" i="1"/>
  <c r="L10" i="1" a="1"/>
  <c r="L10" i="1" s="1"/>
  <c r="L6" i="1" a="1"/>
  <c r="L6" i="1" s="1"/>
  <c r="M6" i="1" s="1"/>
  <c r="L8" i="1"/>
  <c r="M8" i="1"/>
  <c r="L11" i="1"/>
  <c r="M11" i="1"/>
  <c r="L9" i="1"/>
  <c r="M9" i="1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M5" i="6"/>
  <c r="M10" i="6" a="1"/>
  <c r="M10" i="6"/>
  <c r="M6" i="6" a="1"/>
  <c r="M6" i="6"/>
  <c r="N6" i="6"/>
  <c r="I4" i="6" l="1"/>
  <c r="J4" i="6"/>
  <c r="I5" i="6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I40" i="6"/>
  <c r="J40" i="6"/>
  <c r="I41" i="6"/>
  <c r="J41" i="6"/>
  <c r="I42" i="6"/>
  <c r="J42" i="6"/>
  <c r="I43" i="6"/>
  <c r="J43" i="6"/>
  <c r="I44" i="6"/>
  <c r="J44" i="6"/>
  <c r="I45" i="6"/>
  <c r="J45" i="6"/>
  <c r="I46" i="6"/>
  <c r="J46" i="6"/>
  <c r="I47" i="6"/>
  <c r="J47" i="6"/>
  <c r="I48" i="6"/>
  <c r="J48" i="6"/>
  <c r="I49" i="6"/>
  <c r="J49" i="6"/>
  <c r="I50" i="6"/>
  <c r="J50" i="6"/>
  <c r="I51" i="6"/>
  <c r="J51" i="6"/>
  <c r="I52" i="6"/>
  <c r="J52" i="6"/>
  <c r="I53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4" i="6"/>
  <c r="J64" i="6"/>
  <c r="I65" i="6"/>
  <c r="J65" i="6"/>
  <c r="I66" i="6"/>
  <c r="J66" i="6"/>
  <c r="I67" i="6"/>
  <c r="J67" i="6"/>
  <c r="I68" i="6"/>
  <c r="J68" i="6"/>
  <c r="I69" i="6"/>
  <c r="J69" i="6"/>
  <c r="I70" i="6"/>
  <c r="J70" i="6"/>
  <c r="I71" i="6"/>
  <c r="J71" i="6"/>
  <c r="I72" i="6"/>
  <c r="J72" i="6"/>
  <c r="I73" i="6"/>
  <c r="J73" i="6"/>
  <c r="I74" i="6"/>
  <c r="J74" i="6"/>
  <c r="I75" i="6"/>
  <c r="J75" i="6"/>
  <c r="I76" i="6"/>
  <c r="J76" i="6"/>
  <c r="I77" i="6"/>
  <c r="J77" i="6"/>
  <c r="I78" i="6"/>
  <c r="J78" i="6"/>
  <c r="I79" i="6"/>
  <c r="J79" i="6"/>
  <c r="I80" i="6"/>
  <c r="J80" i="6"/>
  <c r="I81" i="6"/>
  <c r="J81" i="6"/>
  <c r="I82" i="6"/>
  <c r="J82" i="6"/>
  <c r="I83" i="6"/>
  <c r="J83" i="6"/>
  <c r="I84" i="6"/>
  <c r="J84" i="6"/>
  <c r="I85" i="6"/>
  <c r="J85" i="6"/>
  <c r="I86" i="6"/>
  <c r="J86" i="6"/>
  <c r="I87" i="6"/>
  <c r="J87" i="6"/>
  <c r="I88" i="6"/>
  <c r="J88" i="6"/>
  <c r="I89" i="6"/>
  <c r="J89" i="6"/>
  <c r="I90" i="6"/>
  <c r="J90" i="6"/>
  <c r="I91" i="6"/>
  <c r="J91" i="6"/>
  <c r="I92" i="6"/>
  <c r="J92" i="6"/>
  <c r="I93" i="6"/>
  <c r="J93" i="6"/>
  <c r="I94" i="6"/>
  <c r="J94" i="6"/>
  <c r="I95" i="6"/>
  <c r="J95" i="6"/>
  <c r="I96" i="6"/>
  <c r="J96" i="6"/>
  <c r="I97" i="6"/>
  <c r="J97" i="6"/>
  <c r="I98" i="6"/>
  <c r="J98" i="6"/>
  <c r="I99" i="6"/>
  <c r="J99" i="6"/>
  <c r="I100" i="6"/>
  <c r="J100" i="6"/>
  <c r="I101" i="6"/>
  <c r="J101" i="6"/>
  <c r="I102" i="6"/>
  <c r="J102" i="6"/>
  <c r="I103" i="6"/>
  <c r="J103" i="6"/>
  <c r="I104" i="6"/>
  <c r="J104" i="6"/>
  <c r="I105" i="6"/>
  <c r="J105" i="6"/>
  <c r="I106" i="6"/>
  <c r="J106" i="6"/>
  <c r="I107" i="6"/>
  <c r="J107" i="6"/>
  <c r="I108" i="6"/>
  <c r="J108" i="6"/>
  <c r="I109" i="6"/>
  <c r="J109" i="6"/>
  <c r="I110" i="6"/>
  <c r="J110" i="6"/>
  <c r="I111" i="6"/>
  <c r="J111" i="6"/>
  <c r="I112" i="6"/>
  <c r="J112" i="6"/>
  <c r="I113" i="6"/>
  <c r="J113" i="6"/>
  <c r="I114" i="6"/>
  <c r="J114" i="6"/>
  <c r="I115" i="6"/>
  <c r="J115" i="6"/>
  <c r="I116" i="6"/>
  <c r="J116" i="6"/>
  <c r="I117" i="6"/>
  <c r="J117" i="6"/>
  <c r="I118" i="6"/>
  <c r="J118" i="6"/>
  <c r="I119" i="6"/>
  <c r="J119" i="6"/>
  <c r="I120" i="6"/>
  <c r="J120" i="6"/>
  <c r="I121" i="6"/>
  <c r="J121" i="6"/>
  <c r="I122" i="6"/>
  <c r="J122" i="6"/>
  <c r="I123" i="6"/>
  <c r="J123" i="6"/>
  <c r="I124" i="6"/>
  <c r="J124" i="6"/>
  <c r="I125" i="6"/>
  <c r="J125" i="6"/>
  <c r="I126" i="6"/>
  <c r="J126" i="6"/>
  <c r="I127" i="6"/>
  <c r="J127" i="6"/>
  <c r="I128" i="6"/>
  <c r="J128" i="6"/>
  <c r="I129" i="6"/>
  <c r="J129" i="6"/>
  <c r="I130" i="6"/>
  <c r="J130" i="6"/>
  <c r="I131" i="6"/>
  <c r="J131" i="6"/>
  <c r="I132" i="6"/>
  <c r="J132" i="6"/>
  <c r="I133" i="6"/>
  <c r="J133" i="6"/>
  <c r="I134" i="6"/>
  <c r="J134" i="6"/>
  <c r="I135" i="6"/>
  <c r="J135" i="6"/>
  <c r="I136" i="6"/>
  <c r="J136" i="6"/>
  <c r="I137" i="6"/>
  <c r="J137" i="6"/>
  <c r="I138" i="6"/>
  <c r="J138" i="6"/>
  <c r="I139" i="6"/>
  <c r="J139" i="6"/>
  <c r="I140" i="6"/>
  <c r="J140" i="6"/>
  <c r="I141" i="6"/>
  <c r="J141" i="6"/>
  <c r="I142" i="6"/>
  <c r="J142" i="6"/>
  <c r="I143" i="6"/>
  <c r="J143" i="6"/>
  <c r="I144" i="6"/>
  <c r="J144" i="6"/>
  <c r="I145" i="6"/>
  <c r="J145" i="6"/>
  <c r="I146" i="6"/>
  <c r="J146" i="6"/>
  <c r="I147" i="6"/>
  <c r="J147" i="6"/>
  <c r="I148" i="6"/>
  <c r="J148" i="6"/>
  <c r="I149" i="6"/>
  <c r="J149" i="6"/>
  <c r="I150" i="6"/>
  <c r="J150" i="6"/>
  <c r="I151" i="6"/>
  <c r="J151" i="6"/>
  <c r="I152" i="6"/>
  <c r="J152" i="6"/>
  <c r="I153" i="6"/>
  <c r="J153" i="6"/>
  <c r="I154" i="6"/>
  <c r="J154" i="6"/>
  <c r="I155" i="6"/>
  <c r="J155" i="6"/>
  <c r="I156" i="6"/>
  <c r="J156" i="6"/>
  <c r="I157" i="6"/>
  <c r="J157" i="6"/>
  <c r="I158" i="6"/>
  <c r="J158" i="6"/>
  <c r="I159" i="6"/>
  <c r="J159" i="6"/>
  <c r="I160" i="6"/>
  <c r="J160" i="6"/>
  <c r="I161" i="6"/>
  <c r="J161" i="6"/>
  <c r="I162" i="6"/>
  <c r="J162" i="6"/>
  <c r="I163" i="6"/>
  <c r="J163" i="6"/>
  <c r="I164" i="6"/>
  <c r="J164" i="6"/>
  <c r="I165" i="6"/>
  <c r="J165" i="6"/>
  <c r="I166" i="6"/>
  <c r="J166" i="6"/>
  <c r="I167" i="6"/>
  <c r="J167" i="6"/>
  <c r="I168" i="6"/>
  <c r="J168" i="6"/>
  <c r="I169" i="6"/>
  <c r="J169" i="6"/>
  <c r="I170" i="6"/>
  <c r="J170" i="6"/>
  <c r="I171" i="6"/>
  <c r="J171" i="6"/>
  <c r="I172" i="6"/>
  <c r="J172" i="6"/>
  <c r="I173" i="6"/>
  <c r="J173" i="6"/>
  <c r="I174" i="6"/>
  <c r="J174" i="6"/>
  <c r="I175" i="6"/>
  <c r="J175" i="6"/>
  <c r="I176" i="6"/>
  <c r="J176" i="6"/>
  <c r="I177" i="6"/>
  <c r="J177" i="6"/>
  <c r="I178" i="6"/>
  <c r="J178" i="6"/>
  <c r="I179" i="6"/>
  <c r="J179" i="6"/>
  <c r="I180" i="6"/>
  <c r="J180" i="6"/>
  <c r="I181" i="6"/>
  <c r="J181" i="6"/>
  <c r="I182" i="6"/>
  <c r="J182" i="6"/>
  <c r="I183" i="6"/>
  <c r="J183" i="6"/>
  <c r="I184" i="6"/>
  <c r="J184" i="6"/>
  <c r="I185" i="6"/>
  <c r="J185" i="6"/>
  <c r="I186" i="6"/>
  <c r="J186" i="6"/>
  <c r="I187" i="6"/>
  <c r="J187" i="6"/>
  <c r="I188" i="6"/>
  <c r="J188" i="6"/>
  <c r="I189" i="6"/>
  <c r="J189" i="6"/>
  <c r="I190" i="6"/>
  <c r="J190" i="6"/>
  <c r="I191" i="6"/>
  <c r="J191" i="6"/>
  <c r="I192" i="6"/>
  <c r="J192" i="6"/>
  <c r="I193" i="6"/>
  <c r="J193" i="6"/>
  <c r="I194" i="6"/>
  <c r="J194" i="6"/>
  <c r="I195" i="6"/>
  <c r="J195" i="6"/>
  <c r="I196" i="6"/>
  <c r="J196" i="6"/>
  <c r="I197" i="6"/>
  <c r="J197" i="6"/>
  <c r="I198" i="6"/>
  <c r="J198" i="6"/>
  <c r="I199" i="6"/>
  <c r="J199" i="6"/>
  <c r="I200" i="6"/>
  <c r="J200" i="6"/>
  <c r="I201" i="6"/>
  <c r="J201" i="6"/>
  <c r="I202" i="6"/>
  <c r="J202" i="6"/>
  <c r="I203" i="6"/>
  <c r="J203" i="6"/>
  <c r="I204" i="6"/>
  <c r="J204" i="6"/>
  <c r="I205" i="6"/>
  <c r="J205" i="6"/>
  <c r="I206" i="6"/>
  <c r="J206" i="6"/>
  <c r="I207" i="6"/>
  <c r="J207" i="6"/>
  <c r="I208" i="6"/>
  <c r="J208" i="6"/>
  <c r="I209" i="6"/>
  <c r="J209" i="6"/>
  <c r="I210" i="6"/>
  <c r="J210" i="6"/>
  <c r="I211" i="6"/>
  <c r="J211" i="6"/>
  <c r="I212" i="6"/>
  <c r="J212" i="6"/>
  <c r="I213" i="6"/>
  <c r="J213" i="6"/>
  <c r="I214" i="6"/>
  <c r="J214" i="6"/>
  <c r="I215" i="6"/>
  <c r="J215" i="6"/>
  <c r="I216" i="6"/>
  <c r="J216" i="6"/>
  <c r="I217" i="6"/>
  <c r="J217" i="6"/>
  <c r="I218" i="6"/>
  <c r="J218" i="6"/>
  <c r="I219" i="6"/>
  <c r="J219" i="6"/>
  <c r="I220" i="6"/>
  <c r="J220" i="6"/>
  <c r="I221" i="6"/>
  <c r="J221" i="6"/>
  <c r="I222" i="6"/>
  <c r="J222" i="6"/>
  <c r="I223" i="6"/>
  <c r="J223" i="6"/>
  <c r="I224" i="6"/>
  <c r="J224" i="6"/>
  <c r="I225" i="6"/>
  <c r="J225" i="6"/>
  <c r="I226" i="6"/>
  <c r="J226" i="6"/>
  <c r="I227" i="6"/>
  <c r="J227" i="6"/>
  <c r="I228" i="6"/>
  <c r="J228" i="6"/>
  <c r="I229" i="6"/>
  <c r="J229" i="6"/>
  <c r="I230" i="6"/>
  <c r="J230" i="6"/>
  <c r="I231" i="6"/>
  <c r="J231" i="6"/>
  <c r="I232" i="6"/>
  <c r="J232" i="6"/>
  <c r="I233" i="6"/>
  <c r="J233" i="6"/>
  <c r="I234" i="6"/>
  <c r="J234" i="6"/>
  <c r="I235" i="6"/>
  <c r="J235" i="6"/>
  <c r="I236" i="6"/>
  <c r="J236" i="6"/>
  <c r="I237" i="6"/>
  <c r="J237" i="6"/>
  <c r="I238" i="6"/>
  <c r="J238" i="6"/>
  <c r="I239" i="6"/>
  <c r="J239" i="6"/>
  <c r="I240" i="6"/>
  <c r="J240" i="6"/>
  <c r="I241" i="6"/>
  <c r="J241" i="6"/>
  <c r="I242" i="6"/>
  <c r="J242" i="6"/>
  <c r="I243" i="6"/>
  <c r="J243" i="6"/>
  <c r="I244" i="6"/>
  <c r="J244" i="6"/>
  <c r="I245" i="6"/>
  <c r="J245" i="6"/>
  <c r="I246" i="6"/>
  <c r="J246" i="6"/>
  <c r="I247" i="6"/>
  <c r="J247" i="6"/>
  <c r="I248" i="6"/>
  <c r="J248" i="6"/>
  <c r="I249" i="6"/>
  <c r="J249" i="6"/>
  <c r="I250" i="6"/>
  <c r="J250" i="6"/>
  <c r="I251" i="6"/>
  <c r="J251" i="6"/>
  <c r="I252" i="6"/>
  <c r="J252" i="6"/>
  <c r="I3" i="6"/>
  <c r="M8" i="6" s="1"/>
  <c r="J3" i="6"/>
  <c r="M9" i="6" s="1"/>
  <c r="N9" i="6" s="1"/>
  <c r="M11" i="6" l="1"/>
  <c r="N11" i="6" s="1"/>
  <c r="N8" i="6"/>
  <c r="V10" i="9" l="1"/>
  <c r="W10" i="9"/>
  <c r="V9" i="9"/>
  <c r="W9" i="9"/>
  <c r="V12" i="9"/>
  <c r="W1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<sst xmlns="http://schemas.openxmlformats.org/spreadsheetml/2006/main" count="100" uniqueCount="57">
  <si>
    <t>Column1</t>
  </si>
  <si>
    <t>Date</t>
  </si>
  <si>
    <t>Open</t>
  </si>
  <si>
    <t>High</t>
  </si>
  <si>
    <t>Low</t>
  </si>
  <si>
    <t>Close</t>
  </si>
  <si>
    <t>Adj Close</t>
  </si>
  <si>
    <t>Volume</t>
  </si>
  <si>
    <t>Árfolyam</t>
  </si>
  <si>
    <t>Dátum</t>
  </si>
  <si>
    <t>Napi vált.
rendezett</t>
  </si>
  <si>
    <t>Valószínűség</t>
  </si>
  <si>
    <t>Kumulált
valószínűség</t>
  </si>
  <si>
    <t>Konfidenciaszint</t>
  </si>
  <si>
    <t>VaR</t>
  </si>
  <si>
    <t>Keresett index</t>
  </si>
  <si>
    <r>
      <t>CVaR</t>
    </r>
    <r>
      <rPr>
        <vertAlign val="superscript"/>
        <sz val="11"/>
        <color theme="1"/>
        <rFont val="Calibri"/>
        <family val="2"/>
        <charset val="238"/>
        <scheme val="minor"/>
      </rPr>
      <t>+</t>
    </r>
  </si>
  <si>
    <r>
      <t>CVaR</t>
    </r>
    <r>
      <rPr>
        <vertAlign val="superscript"/>
        <sz val="11"/>
        <color theme="1"/>
        <rFont val="Calibri"/>
        <family val="2"/>
        <charset val="238"/>
        <scheme val="minor"/>
      </rPr>
      <t>-</t>
    </r>
  </si>
  <si>
    <t>Lambda</t>
  </si>
  <si>
    <t>CVaR</t>
  </si>
  <si>
    <t>Tőke nagysága</t>
  </si>
  <si>
    <t>Index</t>
  </si>
  <si>
    <t>Mü</t>
  </si>
  <si>
    <t>Szigma</t>
  </si>
  <si>
    <t>Norm. Eloszl.
Véletlenszám</t>
  </si>
  <si>
    <t>Napok száma</t>
  </si>
  <si>
    <t>Utolsó ár</t>
  </si>
  <si>
    <t>Szimulált
árfolyam</t>
  </si>
  <si>
    <t>Norm. Eloszl.
Véletlenszám1</t>
  </si>
  <si>
    <t>Norm. Eloszl.
Véletlenszám2</t>
  </si>
  <si>
    <t>Szimulált
árfolyam1</t>
  </si>
  <si>
    <t>Szimulált
árfolyam2</t>
  </si>
  <si>
    <t>Napi vált.
Rendezett2</t>
  </si>
  <si>
    <t>Mü1</t>
  </si>
  <si>
    <t>Szigma1</t>
  </si>
  <si>
    <t>Mü2</t>
  </si>
  <si>
    <t>Szigma2</t>
  </si>
  <si>
    <t>TSLA záró</t>
  </si>
  <si>
    <t>SPY árfolyam</t>
  </si>
  <si>
    <t>SPY napi vált.</t>
  </si>
  <si>
    <t>TSLA napi vált.</t>
  </si>
  <si>
    <t>SPY Mü</t>
  </si>
  <si>
    <t>SPY Szigma</t>
  </si>
  <si>
    <t>TSLA Mü</t>
  </si>
  <si>
    <t>TSLA Szigma</t>
  </si>
  <si>
    <t>Utolsó árfolyam1</t>
  </si>
  <si>
    <t>Utolsó árfolyam2</t>
  </si>
  <si>
    <t>Napi vált.
Portfólió</t>
  </si>
  <si>
    <t>Megosztás</t>
  </si>
  <si>
    <t>Segéd
oszlop1</t>
  </si>
  <si>
    <t>Segéd
oszlop2</t>
  </si>
  <si>
    <t>Napi
változás</t>
  </si>
  <si>
    <t>Napi
változás1</t>
  </si>
  <si>
    <t>Napi
változás2</t>
  </si>
  <si>
    <t>Korreláció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</si>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</sst>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%"/>
    <numFmt numFmtId="166" formatCode="#,##0\ &quot;Ft&quot;"/>
    <numFmt numFmtId="167" formatCode="#,##0.0000\ &quot;Ft&quot;"/>
    <numFmt numFmtId="168" formatCode="#,##0.00\ &quot;Ft&quot;"/>
  </numFmts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10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0" fontId="0" fillId="0" borderId="6" xfId="0" applyBorder="1"/>
    <xf numFmtId="168" fontId="0" fillId="0" borderId="5" xfId="0" applyNumberFormat="1" applyBorder="1"/>
    <xf numFmtId="164" fontId="0" fillId="0" borderId="3" xfId="0" applyNumberFormat="1" applyBorder="1"/>
    <xf numFmtId="165" fontId="0" fillId="2" borderId="7" xfId="0" applyNumberFormat="1" applyFill="1" applyBorder="1"/>
    <xf numFmtId="168" fontId="0" fillId="2" borderId="8" xfId="0" applyNumberFormat="1" applyFill="1" applyBorder="1"/>
    <xf numFmtId="165" fontId="0" fillId="2" borderId="2" xfId="0" applyNumberFormat="1" applyFill="1" applyBorder="1"/>
    <xf numFmtId="168" fontId="0" fillId="2" borderId="3" xfId="0" applyNumberFormat="1" applyFill="1" applyBorder="1"/>
    <xf numFmtId="165" fontId="0" fillId="2" borderId="0" xfId="0" applyNumberFormat="1" applyFill="1"/>
    <xf numFmtId="168" fontId="0" fillId="2" borderId="5" xfId="0" applyNumberFormat="1" applyFill="1" applyBorder="1"/>
    <xf numFmtId="10" fontId="0" fillId="3" borderId="0" xfId="0" applyNumberFormat="1" applyFill="1"/>
    <xf numFmtId="166" fontId="0" fillId="3" borderId="0" xfId="0" applyNumberFormat="1" applyFill="1"/>
    <xf numFmtId="2" fontId="0" fillId="0" borderId="8" xfId="0" applyNumberFormat="1" applyBorder="1"/>
    <xf numFmtId="164" fontId="0" fillId="0" borderId="5" xfId="0" applyNumberFormat="1" applyBorder="1"/>
    <xf numFmtId="10" fontId="0" fillId="3" borderId="3" xfId="0" applyNumberFormat="1" applyFill="1" applyBorder="1"/>
    <xf numFmtId="166" fontId="0" fillId="3" borderId="5" xfId="0" applyNumberFormat="1" applyFill="1" applyBorder="1"/>
    <xf numFmtId="164" fontId="0" fillId="0" borderId="8" xfId="0" applyNumberFormat="1" applyBorder="1"/>
    <xf numFmtId="0" fontId="0" fillId="0" borderId="9" xfId="0" applyBorder="1"/>
    <xf numFmtId="168" fontId="0" fillId="4" borderId="11" xfId="0" applyNumberFormat="1" applyFill="1" applyBorder="1"/>
    <xf numFmtId="2" fontId="0" fillId="0" borderId="12" xfId="0" applyNumberFormat="1" applyBorder="1"/>
    <xf numFmtId="9" fontId="0" fillId="3" borderId="0" xfId="0" applyNumberFormat="1" applyFill="1"/>
    <xf numFmtId="165" fontId="0" fillId="4" borderId="10" xfId="0" applyNumberFormat="1" applyFill="1" applyBorder="1"/>
    <xf numFmtId="0" fontId="0" fillId="0" borderId="11" xfId="0" applyBorder="1"/>
  </cellXfs>
  <cellStyles count="1">
    <cellStyle name="Normál" xfId="0" builtinId="0"/>
  </cellStyles>
  <dxfs count="14">
    <dxf>
      <numFmt numFmtId="3" formatCode="#,##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yyyy/mm/dd"/>
    </dxf>
    <dxf>
      <numFmt numFmtId="3" formatCode="#,##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yyyy/mm/dd"/>
    </dxf>
  </dxfs>
  <tableStyles count="0" defaultTableStyle="TableStyleMedium2" defaultPivotStyle="PivotStyleLight16"/>
  <colors>
    <mruColors>
      <color rgb="FFFF7C80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Historikus!$B$1</c:f>
              <c:strCache>
                <c:ptCount val="1"/>
                <c:pt idx="0">
                  <c:v>Árfolyam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Historikus!$A$2:$A$252</c:f>
              <c:numCache>
                <c:formatCode>m/d/yyyy</c:formatCode>
                <c:ptCount val="251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  <c:pt idx="24">
                  <c:v>44599</c:v>
                </c:pt>
                <c:pt idx="25">
                  <c:v>44600</c:v>
                </c:pt>
                <c:pt idx="26">
                  <c:v>44601</c:v>
                </c:pt>
                <c:pt idx="27">
                  <c:v>44602</c:v>
                </c:pt>
                <c:pt idx="28">
                  <c:v>44603</c:v>
                </c:pt>
                <c:pt idx="29">
                  <c:v>44606</c:v>
                </c:pt>
                <c:pt idx="30">
                  <c:v>44607</c:v>
                </c:pt>
                <c:pt idx="31">
                  <c:v>44608</c:v>
                </c:pt>
                <c:pt idx="32">
                  <c:v>44609</c:v>
                </c:pt>
                <c:pt idx="33">
                  <c:v>44610</c:v>
                </c:pt>
                <c:pt idx="34">
                  <c:v>44614</c:v>
                </c:pt>
                <c:pt idx="35">
                  <c:v>44615</c:v>
                </c:pt>
                <c:pt idx="36">
                  <c:v>44616</c:v>
                </c:pt>
                <c:pt idx="37">
                  <c:v>44617</c:v>
                </c:pt>
                <c:pt idx="38">
                  <c:v>44620</c:v>
                </c:pt>
                <c:pt idx="39">
                  <c:v>44621</c:v>
                </c:pt>
                <c:pt idx="40">
                  <c:v>44622</c:v>
                </c:pt>
                <c:pt idx="41">
                  <c:v>44623</c:v>
                </c:pt>
                <c:pt idx="42">
                  <c:v>44624</c:v>
                </c:pt>
                <c:pt idx="43">
                  <c:v>44627</c:v>
                </c:pt>
                <c:pt idx="44">
                  <c:v>44628</c:v>
                </c:pt>
                <c:pt idx="45">
                  <c:v>44629</c:v>
                </c:pt>
                <c:pt idx="46">
                  <c:v>44630</c:v>
                </c:pt>
                <c:pt idx="47">
                  <c:v>44631</c:v>
                </c:pt>
                <c:pt idx="48">
                  <c:v>44634</c:v>
                </c:pt>
                <c:pt idx="49">
                  <c:v>44635</c:v>
                </c:pt>
                <c:pt idx="50">
                  <c:v>44636</c:v>
                </c:pt>
                <c:pt idx="51">
                  <c:v>44637</c:v>
                </c:pt>
                <c:pt idx="52">
                  <c:v>44638</c:v>
                </c:pt>
                <c:pt idx="53">
                  <c:v>44641</c:v>
                </c:pt>
                <c:pt idx="54">
                  <c:v>44642</c:v>
                </c:pt>
                <c:pt idx="55">
                  <c:v>44643</c:v>
                </c:pt>
                <c:pt idx="56">
                  <c:v>44644</c:v>
                </c:pt>
                <c:pt idx="57">
                  <c:v>44645</c:v>
                </c:pt>
                <c:pt idx="58">
                  <c:v>44648</c:v>
                </c:pt>
                <c:pt idx="59">
                  <c:v>44649</c:v>
                </c:pt>
                <c:pt idx="60">
                  <c:v>44650</c:v>
                </c:pt>
                <c:pt idx="61">
                  <c:v>44651</c:v>
                </c:pt>
                <c:pt idx="62">
                  <c:v>44652</c:v>
                </c:pt>
                <c:pt idx="63">
                  <c:v>44655</c:v>
                </c:pt>
                <c:pt idx="64">
                  <c:v>44656</c:v>
                </c:pt>
                <c:pt idx="65">
                  <c:v>44657</c:v>
                </c:pt>
                <c:pt idx="66">
                  <c:v>44658</c:v>
                </c:pt>
                <c:pt idx="67">
                  <c:v>44659</c:v>
                </c:pt>
                <c:pt idx="68">
                  <c:v>44662</c:v>
                </c:pt>
                <c:pt idx="69">
                  <c:v>44663</c:v>
                </c:pt>
                <c:pt idx="70">
                  <c:v>44664</c:v>
                </c:pt>
                <c:pt idx="71">
                  <c:v>44665</c:v>
                </c:pt>
                <c:pt idx="72">
                  <c:v>44669</c:v>
                </c:pt>
                <c:pt idx="73">
                  <c:v>44670</c:v>
                </c:pt>
                <c:pt idx="74">
                  <c:v>44671</c:v>
                </c:pt>
                <c:pt idx="75">
                  <c:v>44672</c:v>
                </c:pt>
                <c:pt idx="76">
                  <c:v>44673</c:v>
                </c:pt>
                <c:pt idx="77">
                  <c:v>44676</c:v>
                </c:pt>
                <c:pt idx="78">
                  <c:v>44677</c:v>
                </c:pt>
                <c:pt idx="79">
                  <c:v>44678</c:v>
                </c:pt>
                <c:pt idx="80">
                  <c:v>44679</c:v>
                </c:pt>
                <c:pt idx="81">
                  <c:v>44680</c:v>
                </c:pt>
                <c:pt idx="82">
                  <c:v>44683</c:v>
                </c:pt>
                <c:pt idx="83">
                  <c:v>44684</c:v>
                </c:pt>
                <c:pt idx="84">
                  <c:v>44685</c:v>
                </c:pt>
                <c:pt idx="85">
                  <c:v>44686</c:v>
                </c:pt>
                <c:pt idx="86">
                  <c:v>44687</c:v>
                </c:pt>
                <c:pt idx="87">
                  <c:v>44690</c:v>
                </c:pt>
                <c:pt idx="88">
                  <c:v>44691</c:v>
                </c:pt>
                <c:pt idx="89">
                  <c:v>44692</c:v>
                </c:pt>
                <c:pt idx="90">
                  <c:v>44693</c:v>
                </c:pt>
                <c:pt idx="91">
                  <c:v>44694</c:v>
                </c:pt>
                <c:pt idx="92">
                  <c:v>44697</c:v>
                </c:pt>
                <c:pt idx="93">
                  <c:v>44698</c:v>
                </c:pt>
                <c:pt idx="94">
                  <c:v>44699</c:v>
                </c:pt>
                <c:pt idx="95">
                  <c:v>44700</c:v>
                </c:pt>
                <c:pt idx="96">
                  <c:v>44701</c:v>
                </c:pt>
                <c:pt idx="97">
                  <c:v>44704</c:v>
                </c:pt>
                <c:pt idx="98">
                  <c:v>44705</c:v>
                </c:pt>
                <c:pt idx="99">
                  <c:v>44706</c:v>
                </c:pt>
                <c:pt idx="100">
                  <c:v>44707</c:v>
                </c:pt>
                <c:pt idx="101">
                  <c:v>44708</c:v>
                </c:pt>
                <c:pt idx="102">
                  <c:v>44712</c:v>
                </c:pt>
                <c:pt idx="103">
                  <c:v>44713</c:v>
                </c:pt>
                <c:pt idx="104">
                  <c:v>44714</c:v>
                </c:pt>
                <c:pt idx="105">
                  <c:v>44715</c:v>
                </c:pt>
                <c:pt idx="106">
                  <c:v>44718</c:v>
                </c:pt>
                <c:pt idx="107">
                  <c:v>44719</c:v>
                </c:pt>
                <c:pt idx="108">
                  <c:v>44720</c:v>
                </c:pt>
                <c:pt idx="109">
                  <c:v>44721</c:v>
                </c:pt>
                <c:pt idx="110">
                  <c:v>44722</c:v>
                </c:pt>
                <c:pt idx="111">
                  <c:v>44725</c:v>
                </c:pt>
                <c:pt idx="112">
                  <c:v>44726</c:v>
                </c:pt>
                <c:pt idx="113">
                  <c:v>44727</c:v>
                </c:pt>
                <c:pt idx="114">
                  <c:v>44728</c:v>
                </c:pt>
                <c:pt idx="115">
                  <c:v>44729</c:v>
                </c:pt>
                <c:pt idx="116">
                  <c:v>44733</c:v>
                </c:pt>
                <c:pt idx="117">
                  <c:v>44734</c:v>
                </c:pt>
                <c:pt idx="118">
                  <c:v>44735</c:v>
                </c:pt>
                <c:pt idx="119">
                  <c:v>44736</c:v>
                </c:pt>
                <c:pt idx="120">
                  <c:v>44739</c:v>
                </c:pt>
                <c:pt idx="121">
                  <c:v>44740</c:v>
                </c:pt>
                <c:pt idx="122">
                  <c:v>44741</c:v>
                </c:pt>
                <c:pt idx="123">
                  <c:v>44742</c:v>
                </c:pt>
                <c:pt idx="124">
                  <c:v>44743</c:v>
                </c:pt>
                <c:pt idx="125">
                  <c:v>44747</c:v>
                </c:pt>
                <c:pt idx="126">
                  <c:v>44748</c:v>
                </c:pt>
                <c:pt idx="127">
                  <c:v>44749</c:v>
                </c:pt>
                <c:pt idx="128">
                  <c:v>44750</c:v>
                </c:pt>
                <c:pt idx="129">
                  <c:v>44753</c:v>
                </c:pt>
                <c:pt idx="130">
                  <c:v>44754</c:v>
                </c:pt>
                <c:pt idx="131">
                  <c:v>44755</c:v>
                </c:pt>
                <c:pt idx="132">
                  <c:v>44756</c:v>
                </c:pt>
                <c:pt idx="133">
                  <c:v>44757</c:v>
                </c:pt>
                <c:pt idx="134">
                  <c:v>44760</c:v>
                </c:pt>
                <c:pt idx="135">
                  <c:v>44761</c:v>
                </c:pt>
                <c:pt idx="136">
                  <c:v>44762</c:v>
                </c:pt>
                <c:pt idx="137">
                  <c:v>44763</c:v>
                </c:pt>
                <c:pt idx="138">
                  <c:v>44764</c:v>
                </c:pt>
                <c:pt idx="139">
                  <c:v>44767</c:v>
                </c:pt>
                <c:pt idx="140">
                  <c:v>44768</c:v>
                </c:pt>
                <c:pt idx="141">
                  <c:v>44769</c:v>
                </c:pt>
                <c:pt idx="142">
                  <c:v>44770</c:v>
                </c:pt>
                <c:pt idx="143">
                  <c:v>44771</c:v>
                </c:pt>
                <c:pt idx="144">
                  <c:v>44774</c:v>
                </c:pt>
                <c:pt idx="145">
                  <c:v>44775</c:v>
                </c:pt>
                <c:pt idx="146">
                  <c:v>44776</c:v>
                </c:pt>
                <c:pt idx="147">
                  <c:v>44777</c:v>
                </c:pt>
                <c:pt idx="148">
                  <c:v>44778</c:v>
                </c:pt>
                <c:pt idx="149">
                  <c:v>44781</c:v>
                </c:pt>
                <c:pt idx="150">
                  <c:v>44782</c:v>
                </c:pt>
                <c:pt idx="151">
                  <c:v>44783</c:v>
                </c:pt>
                <c:pt idx="152">
                  <c:v>44784</c:v>
                </c:pt>
                <c:pt idx="153">
                  <c:v>44785</c:v>
                </c:pt>
                <c:pt idx="154">
                  <c:v>44788</c:v>
                </c:pt>
                <c:pt idx="155">
                  <c:v>44789</c:v>
                </c:pt>
                <c:pt idx="156">
                  <c:v>44790</c:v>
                </c:pt>
                <c:pt idx="157">
                  <c:v>44791</c:v>
                </c:pt>
                <c:pt idx="158">
                  <c:v>44792</c:v>
                </c:pt>
                <c:pt idx="159">
                  <c:v>44795</c:v>
                </c:pt>
                <c:pt idx="160">
                  <c:v>44796</c:v>
                </c:pt>
                <c:pt idx="161">
                  <c:v>44797</c:v>
                </c:pt>
                <c:pt idx="162">
                  <c:v>44798</c:v>
                </c:pt>
                <c:pt idx="163">
                  <c:v>44799</c:v>
                </c:pt>
                <c:pt idx="164">
                  <c:v>44802</c:v>
                </c:pt>
                <c:pt idx="165">
                  <c:v>44803</c:v>
                </c:pt>
                <c:pt idx="166">
                  <c:v>44804</c:v>
                </c:pt>
                <c:pt idx="167">
                  <c:v>44805</c:v>
                </c:pt>
                <c:pt idx="168">
                  <c:v>44806</c:v>
                </c:pt>
                <c:pt idx="169">
                  <c:v>44810</c:v>
                </c:pt>
                <c:pt idx="170">
                  <c:v>44811</c:v>
                </c:pt>
                <c:pt idx="171">
                  <c:v>44812</c:v>
                </c:pt>
                <c:pt idx="172">
                  <c:v>44813</c:v>
                </c:pt>
                <c:pt idx="173">
                  <c:v>44816</c:v>
                </c:pt>
                <c:pt idx="174">
                  <c:v>44817</c:v>
                </c:pt>
                <c:pt idx="175">
                  <c:v>44818</c:v>
                </c:pt>
                <c:pt idx="176">
                  <c:v>44819</c:v>
                </c:pt>
                <c:pt idx="177">
                  <c:v>44820</c:v>
                </c:pt>
                <c:pt idx="178">
                  <c:v>44823</c:v>
                </c:pt>
                <c:pt idx="179">
                  <c:v>44824</c:v>
                </c:pt>
                <c:pt idx="180">
                  <c:v>44825</c:v>
                </c:pt>
                <c:pt idx="181">
                  <c:v>44826</c:v>
                </c:pt>
                <c:pt idx="182">
                  <c:v>44827</c:v>
                </c:pt>
                <c:pt idx="183">
                  <c:v>44830</c:v>
                </c:pt>
                <c:pt idx="184">
                  <c:v>44831</c:v>
                </c:pt>
                <c:pt idx="185">
                  <c:v>44832</c:v>
                </c:pt>
                <c:pt idx="186">
                  <c:v>44833</c:v>
                </c:pt>
                <c:pt idx="187">
                  <c:v>44834</c:v>
                </c:pt>
                <c:pt idx="188">
                  <c:v>44837</c:v>
                </c:pt>
                <c:pt idx="189">
                  <c:v>44838</c:v>
                </c:pt>
                <c:pt idx="190">
                  <c:v>44839</c:v>
                </c:pt>
                <c:pt idx="191">
                  <c:v>44840</c:v>
                </c:pt>
                <c:pt idx="192">
                  <c:v>44841</c:v>
                </c:pt>
                <c:pt idx="193">
                  <c:v>44844</c:v>
                </c:pt>
                <c:pt idx="194">
                  <c:v>44845</c:v>
                </c:pt>
                <c:pt idx="195">
                  <c:v>44846</c:v>
                </c:pt>
                <c:pt idx="196">
                  <c:v>44847</c:v>
                </c:pt>
                <c:pt idx="197">
                  <c:v>44848</c:v>
                </c:pt>
                <c:pt idx="198">
                  <c:v>44851</c:v>
                </c:pt>
                <c:pt idx="199">
                  <c:v>44852</c:v>
                </c:pt>
                <c:pt idx="200">
                  <c:v>44853</c:v>
                </c:pt>
                <c:pt idx="201">
                  <c:v>44854</c:v>
                </c:pt>
                <c:pt idx="202">
                  <c:v>44855</c:v>
                </c:pt>
                <c:pt idx="203">
                  <c:v>44858</c:v>
                </c:pt>
                <c:pt idx="204">
                  <c:v>44859</c:v>
                </c:pt>
                <c:pt idx="205">
                  <c:v>44860</c:v>
                </c:pt>
                <c:pt idx="206">
                  <c:v>44861</c:v>
                </c:pt>
                <c:pt idx="207">
                  <c:v>44862</c:v>
                </c:pt>
                <c:pt idx="208">
                  <c:v>44865</c:v>
                </c:pt>
                <c:pt idx="209">
                  <c:v>44866</c:v>
                </c:pt>
                <c:pt idx="210">
                  <c:v>44867</c:v>
                </c:pt>
                <c:pt idx="211">
                  <c:v>44868</c:v>
                </c:pt>
                <c:pt idx="212">
                  <c:v>44869</c:v>
                </c:pt>
                <c:pt idx="213">
                  <c:v>44872</c:v>
                </c:pt>
                <c:pt idx="214">
                  <c:v>44873</c:v>
                </c:pt>
                <c:pt idx="215">
                  <c:v>44874</c:v>
                </c:pt>
                <c:pt idx="216">
                  <c:v>44875</c:v>
                </c:pt>
                <c:pt idx="217">
                  <c:v>44876</c:v>
                </c:pt>
                <c:pt idx="218">
                  <c:v>44879</c:v>
                </c:pt>
                <c:pt idx="219">
                  <c:v>44880</c:v>
                </c:pt>
                <c:pt idx="220">
                  <c:v>44881</c:v>
                </c:pt>
                <c:pt idx="221">
                  <c:v>44882</c:v>
                </c:pt>
                <c:pt idx="222">
                  <c:v>44883</c:v>
                </c:pt>
                <c:pt idx="223">
                  <c:v>44886</c:v>
                </c:pt>
                <c:pt idx="224">
                  <c:v>44887</c:v>
                </c:pt>
                <c:pt idx="225">
                  <c:v>44888</c:v>
                </c:pt>
                <c:pt idx="226">
                  <c:v>44890</c:v>
                </c:pt>
                <c:pt idx="227">
                  <c:v>44893</c:v>
                </c:pt>
                <c:pt idx="228">
                  <c:v>44894</c:v>
                </c:pt>
                <c:pt idx="229">
                  <c:v>44895</c:v>
                </c:pt>
                <c:pt idx="230">
                  <c:v>44896</c:v>
                </c:pt>
                <c:pt idx="231">
                  <c:v>44897</c:v>
                </c:pt>
                <c:pt idx="232">
                  <c:v>44900</c:v>
                </c:pt>
                <c:pt idx="233">
                  <c:v>44901</c:v>
                </c:pt>
                <c:pt idx="234">
                  <c:v>44902</c:v>
                </c:pt>
                <c:pt idx="235">
                  <c:v>44903</c:v>
                </c:pt>
                <c:pt idx="236">
                  <c:v>44904</c:v>
                </c:pt>
                <c:pt idx="237">
                  <c:v>44907</c:v>
                </c:pt>
                <c:pt idx="238">
                  <c:v>44908</c:v>
                </c:pt>
                <c:pt idx="239">
                  <c:v>44909</c:v>
                </c:pt>
                <c:pt idx="240">
                  <c:v>44910</c:v>
                </c:pt>
                <c:pt idx="241">
                  <c:v>44911</c:v>
                </c:pt>
                <c:pt idx="242">
                  <c:v>44914</c:v>
                </c:pt>
                <c:pt idx="243">
                  <c:v>44915</c:v>
                </c:pt>
                <c:pt idx="244">
                  <c:v>44916</c:v>
                </c:pt>
                <c:pt idx="245">
                  <c:v>44917</c:v>
                </c:pt>
                <c:pt idx="246">
                  <c:v>44918</c:v>
                </c:pt>
                <c:pt idx="247">
                  <c:v>44922</c:v>
                </c:pt>
                <c:pt idx="248">
                  <c:v>44923</c:v>
                </c:pt>
                <c:pt idx="249">
                  <c:v>44924</c:v>
                </c:pt>
                <c:pt idx="250">
                  <c:v>44925</c:v>
                </c:pt>
              </c:numCache>
            </c:numRef>
          </c:cat>
          <c:val>
            <c:numRef>
              <c:f>Historikus!$B$2:$B$252</c:f>
              <c:numCache>
                <c:formatCode>0.00</c:formatCode>
                <c:ptCount val="251"/>
                <c:pt idx="0">
                  <c:v>477.70999145507813</c:v>
                </c:pt>
                <c:pt idx="1">
                  <c:v>477.54998779296875</c:v>
                </c:pt>
                <c:pt idx="2">
                  <c:v>468.3800048828125</c:v>
                </c:pt>
                <c:pt idx="3">
                  <c:v>467.94000244140625</c:v>
                </c:pt>
                <c:pt idx="4">
                  <c:v>466.08999633789063</c:v>
                </c:pt>
                <c:pt idx="5">
                  <c:v>465.510009765625</c:v>
                </c:pt>
                <c:pt idx="6">
                  <c:v>469.75</c:v>
                </c:pt>
                <c:pt idx="7">
                  <c:v>471.01998901367188</c:v>
                </c:pt>
                <c:pt idx="8">
                  <c:v>464.52999877929688</c:v>
                </c:pt>
                <c:pt idx="9">
                  <c:v>464.72000122070313</c:v>
                </c:pt>
                <c:pt idx="10">
                  <c:v>456.489990234375</c:v>
                </c:pt>
                <c:pt idx="11">
                  <c:v>451.75</c:v>
                </c:pt>
                <c:pt idx="12">
                  <c:v>446.75</c:v>
                </c:pt>
                <c:pt idx="13">
                  <c:v>437.98001098632813</c:v>
                </c:pt>
                <c:pt idx="14">
                  <c:v>439.83999633789063</c:v>
                </c:pt>
                <c:pt idx="15">
                  <c:v>434.47000122070313</c:v>
                </c:pt>
                <c:pt idx="16">
                  <c:v>433.3800048828125</c:v>
                </c:pt>
                <c:pt idx="17">
                  <c:v>431.239990234375</c:v>
                </c:pt>
                <c:pt idx="18">
                  <c:v>441.95001220703125</c:v>
                </c:pt>
                <c:pt idx="19">
                  <c:v>449.91000366210938</c:v>
                </c:pt>
                <c:pt idx="20">
                  <c:v>452.95001220703125</c:v>
                </c:pt>
                <c:pt idx="21">
                  <c:v>457.35000610351563</c:v>
                </c:pt>
                <c:pt idx="22">
                  <c:v>446.60000610351563</c:v>
                </c:pt>
                <c:pt idx="23">
                  <c:v>448.70001220703125</c:v>
                </c:pt>
                <c:pt idx="24">
                  <c:v>447.260009765625</c:v>
                </c:pt>
                <c:pt idx="25">
                  <c:v>450.94000244140625</c:v>
                </c:pt>
                <c:pt idx="26">
                  <c:v>457.54000854492188</c:v>
                </c:pt>
                <c:pt idx="27">
                  <c:v>449.32000732421875</c:v>
                </c:pt>
                <c:pt idx="28">
                  <c:v>440.45999145507813</c:v>
                </c:pt>
                <c:pt idx="29">
                  <c:v>439.01998901367188</c:v>
                </c:pt>
                <c:pt idx="30">
                  <c:v>446.10000610351563</c:v>
                </c:pt>
                <c:pt idx="31">
                  <c:v>446.60000610351563</c:v>
                </c:pt>
                <c:pt idx="32">
                  <c:v>437.05999755859375</c:v>
                </c:pt>
                <c:pt idx="33">
                  <c:v>434.23001098632813</c:v>
                </c:pt>
                <c:pt idx="34">
                  <c:v>429.57000732421875</c:v>
                </c:pt>
                <c:pt idx="35">
                  <c:v>421.95001220703125</c:v>
                </c:pt>
                <c:pt idx="36">
                  <c:v>428.29998779296875</c:v>
                </c:pt>
                <c:pt idx="37">
                  <c:v>437.75</c:v>
                </c:pt>
                <c:pt idx="38">
                  <c:v>436.6300048828125</c:v>
                </c:pt>
                <c:pt idx="39">
                  <c:v>429.98001098632813</c:v>
                </c:pt>
                <c:pt idx="40">
                  <c:v>437.8900146484375</c:v>
                </c:pt>
                <c:pt idx="41">
                  <c:v>435.70999145507813</c:v>
                </c:pt>
                <c:pt idx="42">
                  <c:v>432.17001342773438</c:v>
                </c:pt>
                <c:pt idx="43">
                  <c:v>419.42999267578125</c:v>
                </c:pt>
                <c:pt idx="44">
                  <c:v>416.25</c:v>
                </c:pt>
                <c:pt idx="45">
                  <c:v>427.41000366210938</c:v>
                </c:pt>
                <c:pt idx="46">
                  <c:v>425.48001098632813</c:v>
                </c:pt>
                <c:pt idx="47">
                  <c:v>420.07000732421875</c:v>
                </c:pt>
                <c:pt idx="48">
                  <c:v>417</c:v>
                </c:pt>
                <c:pt idx="49">
                  <c:v>426.17001342773438</c:v>
                </c:pt>
                <c:pt idx="50">
                  <c:v>435.6199951171875</c:v>
                </c:pt>
                <c:pt idx="51">
                  <c:v>441.07000732421875</c:v>
                </c:pt>
                <c:pt idx="52">
                  <c:v>444.51998901367188</c:v>
                </c:pt>
                <c:pt idx="53">
                  <c:v>444.3900146484375</c:v>
                </c:pt>
                <c:pt idx="54">
                  <c:v>449.58999633789063</c:v>
                </c:pt>
                <c:pt idx="55">
                  <c:v>443.79998779296875</c:v>
                </c:pt>
                <c:pt idx="56">
                  <c:v>450.489990234375</c:v>
                </c:pt>
                <c:pt idx="57">
                  <c:v>452.69000244140625</c:v>
                </c:pt>
                <c:pt idx="58">
                  <c:v>455.91000366210938</c:v>
                </c:pt>
                <c:pt idx="59">
                  <c:v>461.54998779296875</c:v>
                </c:pt>
                <c:pt idx="60">
                  <c:v>458.70001220703125</c:v>
                </c:pt>
                <c:pt idx="61">
                  <c:v>451.6400146484375</c:v>
                </c:pt>
                <c:pt idx="62">
                  <c:v>452.92001342773438</c:v>
                </c:pt>
                <c:pt idx="63">
                  <c:v>456.79998779296875</c:v>
                </c:pt>
                <c:pt idx="64">
                  <c:v>451.02999877929688</c:v>
                </c:pt>
                <c:pt idx="65">
                  <c:v>446.51998901367188</c:v>
                </c:pt>
                <c:pt idx="66">
                  <c:v>448.76998901367188</c:v>
                </c:pt>
                <c:pt idx="67">
                  <c:v>447.57000732421875</c:v>
                </c:pt>
                <c:pt idx="68">
                  <c:v>439.92001342773438</c:v>
                </c:pt>
                <c:pt idx="69">
                  <c:v>438.29000854492188</c:v>
                </c:pt>
                <c:pt idx="70">
                  <c:v>443.30999755859375</c:v>
                </c:pt>
                <c:pt idx="71">
                  <c:v>437.79000854492188</c:v>
                </c:pt>
                <c:pt idx="72">
                  <c:v>437.97000122070313</c:v>
                </c:pt>
                <c:pt idx="73">
                  <c:v>445.04000854492188</c:v>
                </c:pt>
                <c:pt idx="74">
                  <c:v>444.70999145507813</c:v>
                </c:pt>
                <c:pt idx="75">
                  <c:v>438.05999755859375</c:v>
                </c:pt>
                <c:pt idx="76">
                  <c:v>426.04000854492188</c:v>
                </c:pt>
                <c:pt idx="77">
                  <c:v>428.510009765625</c:v>
                </c:pt>
                <c:pt idx="78">
                  <c:v>416.10000610351563</c:v>
                </c:pt>
                <c:pt idx="79">
                  <c:v>417.26998901367188</c:v>
                </c:pt>
                <c:pt idx="80">
                  <c:v>427.80999755859375</c:v>
                </c:pt>
                <c:pt idx="81">
                  <c:v>412</c:v>
                </c:pt>
                <c:pt idx="82">
                  <c:v>414.48001098632813</c:v>
                </c:pt>
                <c:pt idx="83">
                  <c:v>416.3800048828125</c:v>
                </c:pt>
                <c:pt idx="84">
                  <c:v>429.05999755859375</c:v>
                </c:pt>
                <c:pt idx="85">
                  <c:v>413.80999755859375</c:v>
                </c:pt>
                <c:pt idx="86">
                  <c:v>411.33999633789063</c:v>
                </c:pt>
                <c:pt idx="87">
                  <c:v>398.17001342773438</c:v>
                </c:pt>
                <c:pt idx="88">
                  <c:v>399.08999633789063</c:v>
                </c:pt>
                <c:pt idx="89">
                  <c:v>392.75</c:v>
                </c:pt>
                <c:pt idx="90">
                  <c:v>392.33999633789063</c:v>
                </c:pt>
                <c:pt idx="91">
                  <c:v>401.72000122070313</c:v>
                </c:pt>
                <c:pt idx="92">
                  <c:v>400.08999633789063</c:v>
                </c:pt>
                <c:pt idx="93">
                  <c:v>408.32000732421875</c:v>
                </c:pt>
                <c:pt idx="94">
                  <c:v>391.8599853515625</c:v>
                </c:pt>
                <c:pt idx="95">
                  <c:v>389.45999145507813</c:v>
                </c:pt>
                <c:pt idx="96">
                  <c:v>389.6300048828125</c:v>
                </c:pt>
                <c:pt idx="97">
                  <c:v>396.92001342773438</c:v>
                </c:pt>
                <c:pt idx="98">
                  <c:v>393.8900146484375</c:v>
                </c:pt>
                <c:pt idx="99">
                  <c:v>397.3699951171875</c:v>
                </c:pt>
                <c:pt idx="100">
                  <c:v>405.30999755859375</c:v>
                </c:pt>
                <c:pt idx="101">
                  <c:v>415.260009765625</c:v>
                </c:pt>
                <c:pt idx="102">
                  <c:v>412.92999267578125</c:v>
                </c:pt>
                <c:pt idx="103">
                  <c:v>409.58999633789063</c:v>
                </c:pt>
                <c:pt idx="104">
                  <c:v>417.3900146484375</c:v>
                </c:pt>
                <c:pt idx="105">
                  <c:v>410.54000854492188</c:v>
                </c:pt>
                <c:pt idx="106">
                  <c:v>411.79000854492188</c:v>
                </c:pt>
                <c:pt idx="107">
                  <c:v>415.739990234375</c:v>
                </c:pt>
                <c:pt idx="108">
                  <c:v>411.22000122070313</c:v>
                </c:pt>
                <c:pt idx="109">
                  <c:v>401.44000244140625</c:v>
                </c:pt>
                <c:pt idx="110">
                  <c:v>389.79998779296875</c:v>
                </c:pt>
                <c:pt idx="111">
                  <c:v>375</c:v>
                </c:pt>
                <c:pt idx="112">
                  <c:v>373.8699951171875</c:v>
                </c:pt>
                <c:pt idx="113">
                  <c:v>379.20001220703125</c:v>
                </c:pt>
                <c:pt idx="114">
                  <c:v>366.64999389648438</c:v>
                </c:pt>
                <c:pt idx="115">
                  <c:v>365.8599853515625</c:v>
                </c:pt>
                <c:pt idx="116">
                  <c:v>375.07000732421875</c:v>
                </c:pt>
                <c:pt idx="117">
                  <c:v>374.3900146484375</c:v>
                </c:pt>
                <c:pt idx="118">
                  <c:v>378.05999755859375</c:v>
                </c:pt>
                <c:pt idx="119">
                  <c:v>390.07998657226563</c:v>
                </c:pt>
                <c:pt idx="120">
                  <c:v>388.58999633789063</c:v>
                </c:pt>
                <c:pt idx="121">
                  <c:v>380.64999389648438</c:v>
                </c:pt>
                <c:pt idx="122">
                  <c:v>380.33999633789063</c:v>
                </c:pt>
                <c:pt idx="123">
                  <c:v>377.25</c:v>
                </c:pt>
                <c:pt idx="124">
                  <c:v>381.239990234375</c:v>
                </c:pt>
                <c:pt idx="125">
                  <c:v>381.95999145507813</c:v>
                </c:pt>
                <c:pt idx="126">
                  <c:v>383.25</c:v>
                </c:pt>
                <c:pt idx="127">
                  <c:v>388.989990234375</c:v>
                </c:pt>
                <c:pt idx="128">
                  <c:v>388.67001342773438</c:v>
                </c:pt>
                <c:pt idx="129">
                  <c:v>384.23001098632813</c:v>
                </c:pt>
                <c:pt idx="130">
                  <c:v>380.82998657226563</c:v>
                </c:pt>
                <c:pt idx="131">
                  <c:v>378.82998657226563</c:v>
                </c:pt>
                <c:pt idx="132">
                  <c:v>377.91000366210938</c:v>
                </c:pt>
                <c:pt idx="133">
                  <c:v>385.1300048828125</c:v>
                </c:pt>
                <c:pt idx="134">
                  <c:v>381.95001220703125</c:v>
                </c:pt>
                <c:pt idx="135">
                  <c:v>392.26998901367188</c:v>
                </c:pt>
                <c:pt idx="136">
                  <c:v>394.76998901367188</c:v>
                </c:pt>
                <c:pt idx="137">
                  <c:v>398.79000854492188</c:v>
                </c:pt>
                <c:pt idx="138">
                  <c:v>395.08999633789063</c:v>
                </c:pt>
                <c:pt idx="139">
                  <c:v>395.57000732421875</c:v>
                </c:pt>
                <c:pt idx="140">
                  <c:v>390.8900146484375</c:v>
                </c:pt>
                <c:pt idx="141">
                  <c:v>401.04000854492188</c:v>
                </c:pt>
                <c:pt idx="142">
                  <c:v>406.07000732421875</c:v>
                </c:pt>
                <c:pt idx="143">
                  <c:v>411.989990234375</c:v>
                </c:pt>
                <c:pt idx="144">
                  <c:v>410.76998901367188</c:v>
                </c:pt>
                <c:pt idx="145">
                  <c:v>408.05999755859375</c:v>
                </c:pt>
                <c:pt idx="146">
                  <c:v>414.45001220703125</c:v>
                </c:pt>
                <c:pt idx="147">
                  <c:v>414.17001342773438</c:v>
                </c:pt>
                <c:pt idx="148">
                  <c:v>413.47000122070313</c:v>
                </c:pt>
                <c:pt idx="149">
                  <c:v>412.989990234375</c:v>
                </c:pt>
                <c:pt idx="150">
                  <c:v>411.35000610351563</c:v>
                </c:pt>
                <c:pt idx="151">
                  <c:v>419.989990234375</c:v>
                </c:pt>
                <c:pt idx="152">
                  <c:v>419.989990234375</c:v>
                </c:pt>
                <c:pt idx="153">
                  <c:v>427.10000610351563</c:v>
                </c:pt>
                <c:pt idx="154">
                  <c:v>428.8599853515625</c:v>
                </c:pt>
                <c:pt idx="155">
                  <c:v>429.70001220703125</c:v>
                </c:pt>
                <c:pt idx="156">
                  <c:v>426.64999389648438</c:v>
                </c:pt>
                <c:pt idx="157">
                  <c:v>427.8900146484375</c:v>
                </c:pt>
                <c:pt idx="158">
                  <c:v>422.1400146484375</c:v>
                </c:pt>
                <c:pt idx="159">
                  <c:v>413.35000610351563</c:v>
                </c:pt>
                <c:pt idx="160">
                  <c:v>412.35000610351563</c:v>
                </c:pt>
                <c:pt idx="161">
                  <c:v>413.67001342773438</c:v>
                </c:pt>
                <c:pt idx="162">
                  <c:v>419.510009765625</c:v>
                </c:pt>
                <c:pt idx="163">
                  <c:v>405.30999755859375</c:v>
                </c:pt>
                <c:pt idx="164">
                  <c:v>402.6300048828125</c:v>
                </c:pt>
                <c:pt idx="165">
                  <c:v>398.20999145507813</c:v>
                </c:pt>
                <c:pt idx="166">
                  <c:v>395.17999267578125</c:v>
                </c:pt>
                <c:pt idx="167">
                  <c:v>396.42001342773438</c:v>
                </c:pt>
                <c:pt idx="168">
                  <c:v>392.239990234375</c:v>
                </c:pt>
                <c:pt idx="169">
                  <c:v>390.760009765625</c:v>
                </c:pt>
                <c:pt idx="170">
                  <c:v>397.77999877929688</c:v>
                </c:pt>
                <c:pt idx="171">
                  <c:v>400.3800048828125</c:v>
                </c:pt>
                <c:pt idx="172">
                  <c:v>406.60000610351563</c:v>
                </c:pt>
                <c:pt idx="173">
                  <c:v>410.97000122070313</c:v>
                </c:pt>
                <c:pt idx="174">
                  <c:v>393.10000610351563</c:v>
                </c:pt>
                <c:pt idx="175">
                  <c:v>394.60000610351563</c:v>
                </c:pt>
                <c:pt idx="176">
                  <c:v>390.1199951171875</c:v>
                </c:pt>
                <c:pt idx="177">
                  <c:v>385.55999755859375</c:v>
                </c:pt>
                <c:pt idx="178">
                  <c:v>388.54998779296875</c:v>
                </c:pt>
                <c:pt idx="179">
                  <c:v>384.08999633789063</c:v>
                </c:pt>
                <c:pt idx="180">
                  <c:v>377.3900146484375</c:v>
                </c:pt>
                <c:pt idx="181">
                  <c:v>374.22000122070313</c:v>
                </c:pt>
                <c:pt idx="182">
                  <c:v>367.95001220703125</c:v>
                </c:pt>
                <c:pt idx="183">
                  <c:v>364.30999755859375</c:v>
                </c:pt>
                <c:pt idx="184">
                  <c:v>363.3800048828125</c:v>
                </c:pt>
                <c:pt idx="185">
                  <c:v>370.52999877929688</c:v>
                </c:pt>
                <c:pt idx="186">
                  <c:v>362.79000854492188</c:v>
                </c:pt>
                <c:pt idx="187">
                  <c:v>357.17999267578125</c:v>
                </c:pt>
                <c:pt idx="188">
                  <c:v>366.6099853515625</c:v>
                </c:pt>
                <c:pt idx="189">
                  <c:v>377.97000122070313</c:v>
                </c:pt>
                <c:pt idx="190">
                  <c:v>377.08999633789063</c:v>
                </c:pt>
                <c:pt idx="191">
                  <c:v>373.20001220703125</c:v>
                </c:pt>
                <c:pt idx="192">
                  <c:v>362.79000854492188</c:v>
                </c:pt>
                <c:pt idx="193">
                  <c:v>360.01998901367188</c:v>
                </c:pt>
                <c:pt idx="194">
                  <c:v>357.739990234375</c:v>
                </c:pt>
                <c:pt idx="195">
                  <c:v>356.55999755859375</c:v>
                </c:pt>
                <c:pt idx="196">
                  <c:v>365.97000122070313</c:v>
                </c:pt>
                <c:pt idx="197">
                  <c:v>357.6300048828125</c:v>
                </c:pt>
                <c:pt idx="198">
                  <c:v>366.82000732421875</c:v>
                </c:pt>
                <c:pt idx="199">
                  <c:v>371.1300048828125</c:v>
                </c:pt>
                <c:pt idx="200">
                  <c:v>368.5</c:v>
                </c:pt>
                <c:pt idx="201">
                  <c:v>365.41000366210938</c:v>
                </c:pt>
                <c:pt idx="202">
                  <c:v>374.29000854492188</c:v>
                </c:pt>
                <c:pt idx="203">
                  <c:v>378.8699951171875</c:v>
                </c:pt>
                <c:pt idx="204">
                  <c:v>384.92001342773438</c:v>
                </c:pt>
                <c:pt idx="205">
                  <c:v>382.01998901367188</c:v>
                </c:pt>
                <c:pt idx="206">
                  <c:v>379.98001098632813</c:v>
                </c:pt>
                <c:pt idx="207">
                  <c:v>389.01998901367188</c:v>
                </c:pt>
                <c:pt idx="208">
                  <c:v>386.20999145507813</c:v>
                </c:pt>
                <c:pt idx="209">
                  <c:v>384.51998901367188</c:v>
                </c:pt>
                <c:pt idx="210">
                  <c:v>374.8699951171875</c:v>
                </c:pt>
                <c:pt idx="211">
                  <c:v>371.010009765625</c:v>
                </c:pt>
                <c:pt idx="212">
                  <c:v>376.35000610351563</c:v>
                </c:pt>
                <c:pt idx="213">
                  <c:v>379.95001220703125</c:v>
                </c:pt>
                <c:pt idx="214">
                  <c:v>382</c:v>
                </c:pt>
                <c:pt idx="215">
                  <c:v>374.1300048828125</c:v>
                </c:pt>
                <c:pt idx="216">
                  <c:v>394.69000244140625</c:v>
                </c:pt>
                <c:pt idx="217">
                  <c:v>398.510009765625</c:v>
                </c:pt>
                <c:pt idx="218">
                  <c:v>395.1199951171875</c:v>
                </c:pt>
                <c:pt idx="219">
                  <c:v>398.489990234375</c:v>
                </c:pt>
                <c:pt idx="220">
                  <c:v>395.45001220703125</c:v>
                </c:pt>
                <c:pt idx="221">
                  <c:v>394.239990234375</c:v>
                </c:pt>
                <c:pt idx="222">
                  <c:v>396.02999877929688</c:v>
                </c:pt>
                <c:pt idx="223">
                  <c:v>394.58999633789063</c:v>
                </c:pt>
                <c:pt idx="224">
                  <c:v>399.89999389648438</c:v>
                </c:pt>
                <c:pt idx="225">
                  <c:v>402.42001342773438</c:v>
                </c:pt>
                <c:pt idx="226">
                  <c:v>402.32998657226563</c:v>
                </c:pt>
                <c:pt idx="227">
                  <c:v>395.91000366210938</c:v>
                </c:pt>
                <c:pt idx="228">
                  <c:v>395.23001098632813</c:v>
                </c:pt>
                <c:pt idx="229">
                  <c:v>407.67999267578125</c:v>
                </c:pt>
                <c:pt idx="230">
                  <c:v>407.3800048828125</c:v>
                </c:pt>
                <c:pt idx="231">
                  <c:v>406.91000366210938</c:v>
                </c:pt>
                <c:pt idx="232">
                  <c:v>399.58999633789063</c:v>
                </c:pt>
                <c:pt idx="233">
                  <c:v>393.82998657226563</c:v>
                </c:pt>
                <c:pt idx="234">
                  <c:v>393.16000366210938</c:v>
                </c:pt>
                <c:pt idx="235">
                  <c:v>396.239990234375</c:v>
                </c:pt>
                <c:pt idx="236">
                  <c:v>393.27999877929688</c:v>
                </c:pt>
                <c:pt idx="237">
                  <c:v>398.95001220703125</c:v>
                </c:pt>
                <c:pt idx="238">
                  <c:v>401.97000122070313</c:v>
                </c:pt>
                <c:pt idx="239">
                  <c:v>399.39999389648438</c:v>
                </c:pt>
                <c:pt idx="240">
                  <c:v>389.6300048828125</c:v>
                </c:pt>
                <c:pt idx="241">
                  <c:v>383.26998901367188</c:v>
                </c:pt>
                <c:pt idx="242">
                  <c:v>380.01998901367188</c:v>
                </c:pt>
                <c:pt idx="243">
                  <c:v>380.54000854492188</c:v>
                </c:pt>
                <c:pt idx="244">
                  <c:v>386.23001098632813</c:v>
                </c:pt>
                <c:pt idx="245">
                  <c:v>380.72000122070313</c:v>
                </c:pt>
                <c:pt idx="246">
                  <c:v>382.91000366210938</c:v>
                </c:pt>
                <c:pt idx="247">
                  <c:v>381.39999389648438</c:v>
                </c:pt>
                <c:pt idx="248">
                  <c:v>376.66000366210938</c:v>
                </c:pt>
                <c:pt idx="249">
                  <c:v>383.44000244140625</c:v>
                </c:pt>
                <c:pt idx="250">
                  <c:v>382.42999267578125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B-4D3D-95BF-CA9B5F275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8194664"/>
        <c:axId val="1048193224"/>
      </c:lineChart>
      <c:dateAx>
        <c:axId val="1048194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48193224"/>
        <c:crosses val="autoZero"/>
        <c:auto val="1"/>
        <c:lblOffset val="100"/>
        <c:baseTimeUnit val="days"/>
      </c:dateAx>
      <c:valAx>
        <c:axId val="1048193224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48194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Szimuláció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MonteCarlo!$D$3:$D$252</c:f>
              <c:numCache>
                <c:formatCode>0.00</c:formatCode>
                <c:ptCount val="250"/>
                <c:pt idx="0">
                  <c:v>391.35195263803371</c:v>
                </c:pt>
                <c:pt idx="1">
                  <c:v>391.70330711171943</c:v>
                </c:pt>
                <c:pt idx="2">
                  <c:v>400.74771620853136</c:v>
                </c:pt>
                <c:pt idx="3">
                  <c:v>401.78348596450269</c:v>
                </c:pt>
                <c:pt idx="4">
                  <c:v>398.7933422750404</c:v>
                </c:pt>
                <c:pt idx="5">
                  <c:v>404.12060856954588</c:v>
                </c:pt>
                <c:pt idx="6">
                  <c:v>396.1368076707551</c:v>
                </c:pt>
                <c:pt idx="7">
                  <c:v>397.86809381788225</c:v>
                </c:pt>
                <c:pt idx="8">
                  <c:v>394.5912894049132</c:v>
                </c:pt>
                <c:pt idx="9">
                  <c:v>394.77849230641283</c:v>
                </c:pt>
                <c:pt idx="10">
                  <c:v>384.27836838687836</c:v>
                </c:pt>
                <c:pt idx="11">
                  <c:v>385.59463288985671</c:v>
                </c:pt>
                <c:pt idx="12">
                  <c:v>388.19429740024378</c:v>
                </c:pt>
                <c:pt idx="13">
                  <c:v>386.0966609041738</c:v>
                </c:pt>
                <c:pt idx="14">
                  <c:v>396.3832364841054</c:v>
                </c:pt>
                <c:pt idx="15">
                  <c:v>405.59472406157562</c:v>
                </c:pt>
                <c:pt idx="16">
                  <c:v>397.41592839146796</c:v>
                </c:pt>
                <c:pt idx="17">
                  <c:v>398.2963407471961</c:v>
                </c:pt>
                <c:pt idx="18">
                  <c:v>409.45665615375299</c:v>
                </c:pt>
                <c:pt idx="19">
                  <c:v>392.88627863833494</c:v>
                </c:pt>
                <c:pt idx="20">
                  <c:v>394.72994861478912</c:v>
                </c:pt>
                <c:pt idx="21">
                  <c:v>385.73224722980149</c:v>
                </c:pt>
                <c:pt idx="22">
                  <c:v>388.72874541251815</c:v>
                </c:pt>
                <c:pt idx="23">
                  <c:v>385.25413392499837</c:v>
                </c:pt>
                <c:pt idx="24">
                  <c:v>384.29925328766552</c:v>
                </c:pt>
                <c:pt idx="25">
                  <c:v>391.25322500034861</c:v>
                </c:pt>
                <c:pt idx="26">
                  <c:v>398.04169344881393</c:v>
                </c:pt>
                <c:pt idx="27">
                  <c:v>387.74393120131941</c:v>
                </c:pt>
                <c:pt idx="28">
                  <c:v>388.68520556474022</c:v>
                </c:pt>
                <c:pt idx="29">
                  <c:v>394.45435896506592</c:v>
                </c:pt>
                <c:pt idx="30">
                  <c:v>396.92470631099451</c:v>
                </c:pt>
                <c:pt idx="31">
                  <c:v>394.82724483912779</c:v>
                </c:pt>
                <c:pt idx="32">
                  <c:v>385.12782969343363</c:v>
                </c:pt>
                <c:pt idx="33">
                  <c:v>383.4580453857663</c:v>
                </c:pt>
                <c:pt idx="34">
                  <c:v>379.73161431342095</c:v>
                </c:pt>
                <c:pt idx="35">
                  <c:v>381.96659110227364</c:v>
                </c:pt>
                <c:pt idx="36">
                  <c:v>378.06899640157235</c:v>
                </c:pt>
                <c:pt idx="37">
                  <c:v>383.98086501225998</c:v>
                </c:pt>
                <c:pt idx="38">
                  <c:v>393.90251821265309</c:v>
                </c:pt>
                <c:pt idx="39">
                  <c:v>390.48158341007462</c:v>
                </c:pt>
                <c:pt idx="40">
                  <c:v>397.45991141663887</c:v>
                </c:pt>
                <c:pt idx="41">
                  <c:v>395.16922681085219</c:v>
                </c:pt>
                <c:pt idx="42">
                  <c:v>394.78871648709503</c:v>
                </c:pt>
                <c:pt idx="43">
                  <c:v>394.04175395255669</c:v>
                </c:pt>
                <c:pt idx="44">
                  <c:v>394.52083601899625</c:v>
                </c:pt>
                <c:pt idx="45">
                  <c:v>386.65181446913181</c:v>
                </c:pt>
                <c:pt idx="46">
                  <c:v>384.88232244985255</c:v>
                </c:pt>
                <c:pt idx="47">
                  <c:v>395.33189283297207</c:v>
                </c:pt>
                <c:pt idx="48">
                  <c:v>395.86389150312471</c:v>
                </c:pt>
                <c:pt idx="49">
                  <c:v>396.90319139781877</c:v>
                </c:pt>
                <c:pt idx="50">
                  <c:v>388.90777884163032</c:v>
                </c:pt>
                <c:pt idx="51">
                  <c:v>378.5192856658993</c:v>
                </c:pt>
                <c:pt idx="52">
                  <c:v>373.31790938272331</c:v>
                </c:pt>
                <c:pt idx="53">
                  <c:v>365.58805455853428</c:v>
                </c:pt>
                <c:pt idx="54">
                  <c:v>365.91335105098403</c:v>
                </c:pt>
                <c:pt idx="55">
                  <c:v>370.77318528518214</c:v>
                </c:pt>
                <c:pt idx="56">
                  <c:v>367.45911297583945</c:v>
                </c:pt>
                <c:pt idx="57">
                  <c:v>357.38814900515149</c:v>
                </c:pt>
                <c:pt idx="58">
                  <c:v>355.67437872777123</c:v>
                </c:pt>
                <c:pt idx="59">
                  <c:v>353.61988789487526</c:v>
                </c:pt>
                <c:pt idx="60">
                  <c:v>352.49045511192742</c:v>
                </c:pt>
                <c:pt idx="61">
                  <c:v>347.00917914809429</c:v>
                </c:pt>
                <c:pt idx="62">
                  <c:v>345.51260462106308</c:v>
                </c:pt>
                <c:pt idx="63">
                  <c:v>345.06990927242447</c:v>
                </c:pt>
                <c:pt idx="64">
                  <c:v>340.78155222373317</c:v>
                </c:pt>
                <c:pt idx="65">
                  <c:v>343.37879541120793</c:v>
                </c:pt>
                <c:pt idx="66">
                  <c:v>349.18310561620223</c:v>
                </c:pt>
                <c:pt idx="67">
                  <c:v>349.41252869059127</c:v>
                </c:pt>
                <c:pt idx="68">
                  <c:v>354.73513485313265</c:v>
                </c:pt>
                <c:pt idx="69">
                  <c:v>351.61239865532269</c:v>
                </c:pt>
                <c:pt idx="70">
                  <c:v>348.55371118824968</c:v>
                </c:pt>
                <c:pt idx="71">
                  <c:v>350.74931961803651</c:v>
                </c:pt>
                <c:pt idx="72">
                  <c:v>341.99486290494809</c:v>
                </c:pt>
                <c:pt idx="73">
                  <c:v>340.67412350280892</c:v>
                </c:pt>
                <c:pt idx="74">
                  <c:v>343.3723282509539</c:v>
                </c:pt>
                <c:pt idx="75">
                  <c:v>346.88223779030841</c:v>
                </c:pt>
                <c:pt idx="76">
                  <c:v>357.72627598114047</c:v>
                </c:pt>
                <c:pt idx="77">
                  <c:v>345.79336247090436</c:v>
                </c:pt>
                <c:pt idx="78">
                  <c:v>347.82647865599358</c:v>
                </c:pt>
                <c:pt idx="79">
                  <c:v>346.24432856705192</c:v>
                </c:pt>
                <c:pt idx="80">
                  <c:v>346.76049647930466</c:v>
                </c:pt>
                <c:pt idx="81">
                  <c:v>346.5655126122939</c:v>
                </c:pt>
                <c:pt idx="82">
                  <c:v>340.8687933188221</c:v>
                </c:pt>
                <c:pt idx="83">
                  <c:v>344.35057388402731</c:v>
                </c:pt>
                <c:pt idx="84">
                  <c:v>335.29771532459591</c:v>
                </c:pt>
                <c:pt idx="85">
                  <c:v>331.56540315964253</c:v>
                </c:pt>
                <c:pt idx="86">
                  <c:v>338.68767471805012</c:v>
                </c:pt>
                <c:pt idx="87">
                  <c:v>336.00744399809736</c:v>
                </c:pt>
                <c:pt idx="88">
                  <c:v>338.11465517209859</c:v>
                </c:pt>
                <c:pt idx="89">
                  <c:v>338.91366805115473</c:v>
                </c:pt>
                <c:pt idx="90">
                  <c:v>338.92261427756785</c:v>
                </c:pt>
                <c:pt idx="91">
                  <c:v>335.48109546139955</c:v>
                </c:pt>
                <c:pt idx="92">
                  <c:v>331.42720301953995</c:v>
                </c:pt>
                <c:pt idx="93">
                  <c:v>334.00483125031491</c:v>
                </c:pt>
                <c:pt idx="94">
                  <c:v>337.72428942174622</c:v>
                </c:pt>
                <c:pt idx="95">
                  <c:v>337.30067162248918</c:v>
                </c:pt>
                <c:pt idx="96">
                  <c:v>341.82956588879176</c:v>
                </c:pt>
                <c:pt idx="97">
                  <c:v>349.213432416969</c:v>
                </c:pt>
                <c:pt idx="98">
                  <c:v>352.21865813811621</c:v>
                </c:pt>
                <c:pt idx="99">
                  <c:v>347.9634341820331</c:v>
                </c:pt>
                <c:pt idx="100">
                  <c:v>360.49872710004558</c:v>
                </c:pt>
                <c:pt idx="101">
                  <c:v>350.64644555486871</c:v>
                </c:pt>
                <c:pt idx="102">
                  <c:v>350.56506043274146</c:v>
                </c:pt>
                <c:pt idx="103">
                  <c:v>341.44251976088174</c:v>
                </c:pt>
                <c:pt idx="104">
                  <c:v>342.39090505272145</c:v>
                </c:pt>
                <c:pt idx="105">
                  <c:v>340.33245043704375</c:v>
                </c:pt>
                <c:pt idx="106">
                  <c:v>342.97541146699388</c:v>
                </c:pt>
                <c:pt idx="107">
                  <c:v>343.69168052542938</c:v>
                </c:pt>
                <c:pt idx="108">
                  <c:v>355.99093882783393</c:v>
                </c:pt>
                <c:pt idx="109">
                  <c:v>359.15428387168515</c:v>
                </c:pt>
                <c:pt idx="110">
                  <c:v>361.96924059439954</c:v>
                </c:pt>
                <c:pt idx="111">
                  <c:v>362.19159875410287</c:v>
                </c:pt>
                <c:pt idx="112">
                  <c:v>368.44436972792471</c:v>
                </c:pt>
                <c:pt idx="113">
                  <c:v>373.972261282722</c:v>
                </c:pt>
                <c:pt idx="114">
                  <c:v>377.32629904450999</c:v>
                </c:pt>
                <c:pt idx="115">
                  <c:v>382.55128476939353</c:v>
                </c:pt>
                <c:pt idx="116">
                  <c:v>380.76525180678613</c:v>
                </c:pt>
                <c:pt idx="117">
                  <c:v>380.91061050703712</c:v>
                </c:pt>
                <c:pt idx="118">
                  <c:v>382.18638877677921</c:v>
                </c:pt>
                <c:pt idx="119">
                  <c:v>386.38917013540794</c:v>
                </c:pt>
                <c:pt idx="120">
                  <c:v>383.23253620432729</c:v>
                </c:pt>
                <c:pt idx="121">
                  <c:v>389.22449310340039</c:v>
                </c:pt>
                <c:pt idx="122">
                  <c:v>392.96760349777509</c:v>
                </c:pt>
                <c:pt idx="123">
                  <c:v>391.59728743333358</c:v>
                </c:pt>
                <c:pt idx="124">
                  <c:v>384.71681247293651</c:v>
                </c:pt>
                <c:pt idx="125">
                  <c:v>382.70560694942463</c:v>
                </c:pt>
                <c:pt idx="126">
                  <c:v>391.05262350632535</c:v>
                </c:pt>
                <c:pt idx="127">
                  <c:v>389.00084484170566</c:v>
                </c:pt>
                <c:pt idx="128">
                  <c:v>373.19962743423002</c:v>
                </c:pt>
                <c:pt idx="129">
                  <c:v>371.79687052594022</c:v>
                </c:pt>
                <c:pt idx="130">
                  <c:v>364.65615886570328</c:v>
                </c:pt>
                <c:pt idx="131">
                  <c:v>365.76169592333741</c:v>
                </c:pt>
                <c:pt idx="132">
                  <c:v>364.2467170334499</c:v>
                </c:pt>
                <c:pt idx="133">
                  <c:v>360.59983485312222</c:v>
                </c:pt>
                <c:pt idx="134">
                  <c:v>359.02545464811129</c:v>
                </c:pt>
                <c:pt idx="135">
                  <c:v>342.91660343338509</c:v>
                </c:pt>
                <c:pt idx="136">
                  <c:v>336.28885373205134</c:v>
                </c:pt>
                <c:pt idx="137">
                  <c:v>341.42488353045923</c:v>
                </c:pt>
                <c:pt idx="138">
                  <c:v>344.36148444796783</c:v>
                </c:pt>
                <c:pt idx="139">
                  <c:v>343.89110182935156</c:v>
                </c:pt>
                <c:pt idx="140">
                  <c:v>345.51188680826556</c:v>
                </c:pt>
                <c:pt idx="141">
                  <c:v>354.9828833677164</c:v>
                </c:pt>
                <c:pt idx="142">
                  <c:v>351.30255315012624</c:v>
                </c:pt>
                <c:pt idx="143">
                  <c:v>348.57869787104323</c:v>
                </c:pt>
                <c:pt idx="144">
                  <c:v>350.37022590013754</c:v>
                </c:pt>
                <c:pt idx="145">
                  <c:v>355.94055767981598</c:v>
                </c:pt>
                <c:pt idx="146">
                  <c:v>360.12606364710837</c:v>
                </c:pt>
                <c:pt idx="147">
                  <c:v>365.9542594313827</c:v>
                </c:pt>
                <c:pt idx="148">
                  <c:v>360.22969612959588</c:v>
                </c:pt>
                <c:pt idx="149">
                  <c:v>364.87595557259232</c:v>
                </c:pt>
                <c:pt idx="150">
                  <c:v>367.44325699014678</c:v>
                </c:pt>
                <c:pt idx="151">
                  <c:v>372.86291359317642</c:v>
                </c:pt>
                <c:pt idx="152">
                  <c:v>375.17756091238221</c:v>
                </c:pt>
                <c:pt idx="153">
                  <c:v>373.99073439514655</c:v>
                </c:pt>
                <c:pt idx="154">
                  <c:v>361.0740397536203</c:v>
                </c:pt>
                <c:pt idx="155">
                  <c:v>358.14467244012462</c:v>
                </c:pt>
                <c:pt idx="156">
                  <c:v>355.32076821799569</c:v>
                </c:pt>
                <c:pt idx="157">
                  <c:v>349.85759970703452</c:v>
                </c:pt>
                <c:pt idx="158">
                  <c:v>348.15113283589716</c:v>
                </c:pt>
                <c:pt idx="159">
                  <c:v>338.10039276418081</c:v>
                </c:pt>
                <c:pt idx="160">
                  <c:v>341.55421981557492</c:v>
                </c:pt>
                <c:pt idx="161">
                  <c:v>335.20220276032973</c:v>
                </c:pt>
                <c:pt idx="162">
                  <c:v>329.0681847502147</c:v>
                </c:pt>
                <c:pt idx="163">
                  <c:v>327.57725989771245</c:v>
                </c:pt>
                <c:pt idx="164">
                  <c:v>327.86083977641647</c:v>
                </c:pt>
                <c:pt idx="165">
                  <c:v>317.94047301243546</c:v>
                </c:pt>
                <c:pt idx="166">
                  <c:v>313.85232289698524</c:v>
                </c:pt>
                <c:pt idx="167">
                  <c:v>314.77614948419739</c:v>
                </c:pt>
                <c:pt idx="168">
                  <c:v>321.53389610830408</c:v>
                </c:pt>
                <c:pt idx="169">
                  <c:v>316.80964254682812</c:v>
                </c:pt>
                <c:pt idx="170">
                  <c:v>314.67595046218742</c:v>
                </c:pt>
                <c:pt idx="171">
                  <c:v>309.63990173065281</c:v>
                </c:pt>
                <c:pt idx="172">
                  <c:v>307.29799352088821</c:v>
                </c:pt>
                <c:pt idx="173">
                  <c:v>303.20181478618633</c:v>
                </c:pt>
                <c:pt idx="174">
                  <c:v>301.88393907731336</c:v>
                </c:pt>
                <c:pt idx="175">
                  <c:v>304.41562539032054</c:v>
                </c:pt>
                <c:pt idx="176">
                  <c:v>307.03754416340399</c:v>
                </c:pt>
                <c:pt idx="177">
                  <c:v>304.60348086773081</c:v>
                </c:pt>
                <c:pt idx="178">
                  <c:v>299.6531028214157</c:v>
                </c:pt>
                <c:pt idx="179">
                  <c:v>297.32964372521616</c:v>
                </c:pt>
                <c:pt idx="180">
                  <c:v>297.52910906120263</c:v>
                </c:pt>
                <c:pt idx="181">
                  <c:v>295.36040398332875</c:v>
                </c:pt>
                <c:pt idx="182">
                  <c:v>300.09363822411814</c:v>
                </c:pt>
                <c:pt idx="183">
                  <c:v>301.64947817673868</c:v>
                </c:pt>
                <c:pt idx="184">
                  <c:v>303.95830529567388</c:v>
                </c:pt>
                <c:pt idx="185">
                  <c:v>312.88854160403474</c:v>
                </c:pt>
                <c:pt idx="186">
                  <c:v>314.9676677595582</c:v>
                </c:pt>
                <c:pt idx="187">
                  <c:v>314.16719654326369</c:v>
                </c:pt>
                <c:pt idx="188">
                  <c:v>320.66738035599889</c:v>
                </c:pt>
                <c:pt idx="189">
                  <c:v>330.30114321305189</c:v>
                </c:pt>
                <c:pt idx="190">
                  <c:v>340.63806027381366</c:v>
                </c:pt>
                <c:pt idx="191">
                  <c:v>343.72249211073159</c:v>
                </c:pt>
                <c:pt idx="192">
                  <c:v>347.39751104414495</c:v>
                </c:pt>
                <c:pt idx="193">
                  <c:v>354.55998654412531</c:v>
                </c:pt>
                <c:pt idx="194">
                  <c:v>352.63342914435589</c:v>
                </c:pt>
                <c:pt idx="195">
                  <c:v>348.34289112525869</c:v>
                </c:pt>
                <c:pt idx="196">
                  <c:v>348.00241329354077</c:v>
                </c:pt>
                <c:pt idx="197">
                  <c:v>354.14614171363377</c:v>
                </c:pt>
                <c:pt idx="198">
                  <c:v>354.59421463199618</c:v>
                </c:pt>
                <c:pt idx="199">
                  <c:v>360.66038544033762</c:v>
                </c:pt>
                <c:pt idx="200">
                  <c:v>367.42660677666083</c:v>
                </c:pt>
                <c:pt idx="201">
                  <c:v>363.49612209176428</c:v>
                </c:pt>
                <c:pt idx="202">
                  <c:v>364.30132055292188</c:v>
                </c:pt>
                <c:pt idx="203">
                  <c:v>361.30004291856204</c:v>
                </c:pt>
                <c:pt idx="204">
                  <c:v>365.47832416178494</c:v>
                </c:pt>
                <c:pt idx="205">
                  <c:v>361.71917651012632</c:v>
                </c:pt>
                <c:pt idx="206">
                  <c:v>362.19190043846964</c:v>
                </c:pt>
                <c:pt idx="207">
                  <c:v>360.63484843995383</c:v>
                </c:pt>
                <c:pt idx="208">
                  <c:v>371.30857439522475</c:v>
                </c:pt>
                <c:pt idx="209">
                  <c:v>368.79543079377936</c:v>
                </c:pt>
                <c:pt idx="210">
                  <c:v>367.51485899956793</c:v>
                </c:pt>
                <c:pt idx="211">
                  <c:v>374.86292172375499</c:v>
                </c:pt>
                <c:pt idx="212">
                  <c:v>366.89082790700047</c:v>
                </c:pt>
                <c:pt idx="213">
                  <c:v>363.41963511230199</c:v>
                </c:pt>
                <c:pt idx="214">
                  <c:v>357.32810580816397</c:v>
                </c:pt>
                <c:pt idx="215">
                  <c:v>352.36597621851331</c:v>
                </c:pt>
                <c:pt idx="216">
                  <c:v>349.64049083354331</c:v>
                </c:pt>
                <c:pt idx="217">
                  <c:v>355.20551983455022</c:v>
                </c:pt>
                <c:pt idx="218">
                  <c:v>349.23544392221413</c:v>
                </c:pt>
                <c:pt idx="219">
                  <c:v>351.31980174693723</c:v>
                </c:pt>
                <c:pt idx="220">
                  <c:v>344.35305957978846</c:v>
                </c:pt>
                <c:pt idx="221">
                  <c:v>346.98466068443628</c:v>
                </c:pt>
                <c:pt idx="222">
                  <c:v>337.79087517196791</c:v>
                </c:pt>
                <c:pt idx="223">
                  <c:v>337.88906939275432</c:v>
                </c:pt>
                <c:pt idx="224">
                  <c:v>334.44476524385999</c:v>
                </c:pt>
                <c:pt idx="225">
                  <c:v>344.10141867719477</c:v>
                </c:pt>
                <c:pt idx="226">
                  <c:v>342.41940400205954</c:v>
                </c:pt>
                <c:pt idx="227">
                  <c:v>343.58181745130202</c:v>
                </c:pt>
                <c:pt idx="228">
                  <c:v>345.48367191615046</c:v>
                </c:pt>
                <c:pt idx="229">
                  <c:v>343.39256454008012</c:v>
                </c:pt>
                <c:pt idx="230">
                  <c:v>344.80410813857878</c:v>
                </c:pt>
                <c:pt idx="231">
                  <c:v>339.46776367604951</c:v>
                </c:pt>
                <c:pt idx="232">
                  <c:v>345.05184702163837</c:v>
                </c:pt>
                <c:pt idx="233">
                  <c:v>334.70504292188724</c:v>
                </c:pt>
                <c:pt idx="234">
                  <c:v>338.22151577904503</c:v>
                </c:pt>
                <c:pt idx="235">
                  <c:v>340.29954996064134</c:v>
                </c:pt>
                <c:pt idx="236">
                  <c:v>339.79528337486005</c:v>
                </c:pt>
                <c:pt idx="237">
                  <c:v>344.51624704377565</c:v>
                </c:pt>
                <c:pt idx="238">
                  <c:v>342.57283421189572</c:v>
                </c:pt>
                <c:pt idx="239">
                  <c:v>343.68741981847126</c:v>
                </c:pt>
                <c:pt idx="240">
                  <c:v>358.95102667552396</c:v>
                </c:pt>
                <c:pt idx="241">
                  <c:v>355.77106875203913</c:v>
                </c:pt>
                <c:pt idx="242">
                  <c:v>354.58451256626842</c:v>
                </c:pt>
                <c:pt idx="243">
                  <c:v>357.37740150579333</c:v>
                </c:pt>
                <c:pt idx="244">
                  <c:v>352.3973347363206</c:v>
                </c:pt>
                <c:pt idx="245">
                  <c:v>343.06126033231249</c:v>
                </c:pt>
                <c:pt idx="246">
                  <c:v>336.59442426493302</c:v>
                </c:pt>
                <c:pt idx="247">
                  <c:v>327.35680383460738</c:v>
                </c:pt>
                <c:pt idx="248">
                  <c:v>325.77552789586639</c:v>
                </c:pt>
                <c:pt idx="249">
                  <c:v>333.22637642474075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C7-4AFD-97E6-B649B401E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912264"/>
        <c:axId val="597915864"/>
      </c:lineChart>
      <c:catAx>
        <c:axId val="597912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7915864"/>
        <c:crosses val="autoZero"/>
        <c:auto val="1"/>
        <c:lblAlgn val="ctr"/>
        <c:lblOffset val="100"/>
        <c:noMultiLvlLbl val="0"/>
      </c:catAx>
      <c:valAx>
        <c:axId val="59791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7912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SP500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MonteCarlo_Cholesky!$G$3:$G$252</c:f>
              <c:numCache>
                <c:formatCode>0.00</c:formatCode>
                <c:ptCount val="250"/>
                <c:pt idx="0">
                  <c:v>393.0381087010316</c:v>
                </c:pt>
                <c:pt idx="1">
                  <c:v>384.91512786002778</c:v>
                </c:pt>
                <c:pt idx="2">
                  <c:v>391.63166657412995</c:v>
                </c:pt>
                <c:pt idx="3">
                  <c:v>395.90944592270199</c:v>
                </c:pt>
                <c:pt idx="4">
                  <c:v>396.03671651480408</c:v>
                </c:pt>
                <c:pt idx="5">
                  <c:v>400.66234653265394</c:v>
                </c:pt>
                <c:pt idx="6">
                  <c:v>394.62877402930138</c:v>
                </c:pt>
                <c:pt idx="7">
                  <c:v>391.82945530637511</c:v>
                </c:pt>
                <c:pt idx="8">
                  <c:v>385.67812901197374</c:v>
                </c:pt>
                <c:pt idx="9">
                  <c:v>380.36878308530919</c:v>
                </c:pt>
                <c:pt idx="10">
                  <c:v>379.52681868605663</c:v>
                </c:pt>
                <c:pt idx="11">
                  <c:v>379.74844783862159</c:v>
                </c:pt>
                <c:pt idx="12">
                  <c:v>369.12951325217011</c:v>
                </c:pt>
                <c:pt idx="13">
                  <c:v>359.72276005488237</c:v>
                </c:pt>
                <c:pt idx="14">
                  <c:v>356.6745613129724</c:v>
                </c:pt>
                <c:pt idx="15">
                  <c:v>351.74097592202639</c:v>
                </c:pt>
                <c:pt idx="16">
                  <c:v>351.42471976007312</c:v>
                </c:pt>
                <c:pt idx="17">
                  <c:v>359.62315606781277</c:v>
                </c:pt>
                <c:pt idx="18">
                  <c:v>350.81406008100379</c:v>
                </c:pt>
                <c:pt idx="19">
                  <c:v>344.07745406432696</c:v>
                </c:pt>
                <c:pt idx="20">
                  <c:v>341.26524217800613</c:v>
                </c:pt>
                <c:pt idx="21">
                  <c:v>340.96728092568225</c:v>
                </c:pt>
                <c:pt idx="22">
                  <c:v>339.48200930055373</c:v>
                </c:pt>
                <c:pt idx="23">
                  <c:v>344.39685473619926</c:v>
                </c:pt>
                <c:pt idx="24">
                  <c:v>339.38449054594713</c:v>
                </c:pt>
                <c:pt idx="25">
                  <c:v>336.53087028404724</c:v>
                </c:pt>
                <c:pt idx="26">
                  <c:v>337.39792682889436</c:v>
                </c:pt>
                <c:pt idx="27">
                  <c:v>334.61016196759493</c:v>
                </c:pt>
                <c:pt idx="28">
                  <c:v>334.73889321330483</c:v>
                </c:pt>
                <c:pt idx="29">
                  <c:v>333.72766021624489</c:v>
                </c:pt>
                <c:pt idx="30">
                  <c:v>333.23034397092772</c:v>
                </c:pt>
                <c:pt idx="31">
                  <c:v>334.01617369796799</c:v>
                </c:pt>
                <c:pt idx="32">
                  <c:v>322.14821273195804</c:v>
                </c:pt>
                <c:pt idx="33">
                  <c:v>322.07227715497015</c:v>
                </c:pt>
                <c:pt idx="34">
                  <c:v>325.23808008407332</c:v>
                </c:pt>
                <c:pt idx="35">
                  <c:v>317.39715024812347</c:v>
                </c:pt>
                <c:pt idx="36">
                  <c:v>311.23990436761176</c:v>
                </c:pt>
                <c:pt idx="37">
                  <c:v>319.42405279466328</c:v>
                </c:pt>
                <c:pt idx="38">
                  <c:v>319.21921297872996</c:v>
                </c:pt>
                <c:pt idx="39">
                  <c:v>326.45388512576699</c:v>
                </c:pt>
                <c:pt idx="40">
                  <c:v>326.03093228117837</c:v>
                </c:pt>
                <c:pt idx="41">
                  <c:v>328.08012511967394</c:v>
                </c:pt>
                <c:pt idx="42">
                  <c:v>321.06702050317898</c:v>
                </c:pt>
                <c:pt idx="43">
                  <c:v>316.80526505432357</c:v>
                </c:pt>
                <c:pt idx="44">
                  <c:v>316.41789110742354</c:v>
                </c:pt>
                <c:pt idx="45">
                  <c:v>317.41215169539413</c:v>
                </c:pt>
                <c:pt idx="46">
                  <c:v>311.60486399925867</c:v>
                </c:pt>
                <c:pt idx="47">
                  <c:v>313.91899529732638</c:v>
                </c:pt>
                <c:pt idx="48">
                  <c:v>307.36178224690559</c:v>
                </c:pt>
                <c:pt idx="49">
                  <c:v>306.94353150694724</c:v>
                </c:pt>
                <c:pt idx="50">
                  <c:v>301.38782947488357</c:v>
                </c:pt>
                <c:pt idx="51">
                  <c:v>307.06451058837894</c:v>
                </c:pt>
                <c:pt idx="52">
                  <c:v>307.72764277087822</c:v>
                </c:pt>
                <c:pt idx="53">
                  <c:v>315.93984163055899</c:v>
                </c:pt>
                <c:pt idx="54">
                  <c:v>319.14737607225584</c:v>
                </c:pt>
                <c:pt idx="55">
                  <c:v>316.65479136148639</c:v>
                </c:pt>
                <c:pt idx="56">
                  <c:v>321.00309083864613</c:v>
                </c:pt>
                <c:pt idx="57">
                  <c:v>323.39743526937718</c:v>
                </c:pt>
                <c:pt idx="58">
                  <c:v>326.82001325823353</c:v>
                </c:pt>
                <c:pt idx="59">
                  <c:v>329.20903141939954</c:v>
                </c:pt>
                <c:pt idx="60">
                  <c:v>325.92284844676385</c:v>
                </c:pt>
                <c:pt idx="61">
                  <c:v>324.42223478604387</c:v>
                </c:pt>
                <c:pt idx="62">
                  <c:v>319.47916462326288</c:v>
                </c:pt>
                <c:pt idx="63">
                  <c:v>320.60428126540023</c:v>
                </c:pt>
                <c:pt idx="64">
                  <c:v>322.09935213209093</c:v>
                </c:pt>
                <c:pt idx="65">
                  <c:v>319.74155221174885</c:v>
                </c:pt>
                <c:pt idx="66">
                  <c:v>313.29325792341177</c:v>
                </c:pt>
                <c:pt idx="67">
                  <c:v>307.77418720852302</c:v>
                </c:pt>
                <c:pt idx="68">
                  <c:v>302.37658238892118</c:v>
                </c:pt>
                <c:pt idx="69">
                  <c:v>297.40800860609539</c:v>
                </c:pt>
                <c:pt idx="70">
                  <c:v>295.14560596178654</c:v>
                </c:pt>
                <c:pt idx="71">
                  <c:v>287.2231822793342</c:v>
                </c:pt>
                <c:pt idx="72">
                  <c:v>286.38822894108176</c:v>
                </c:pt>
                <c:pt idx="73">
                  <c:v>284.11087925452091</c:v>
                </c:pt>
                <c:pt idx="74">
                  <c:v>284.31148491731085</c:v>
                </c:pt>
                <c:pt idx="75">
                  <c:v>285.26700892679565</c:v>
                </c:pt>
                <c:pt idx="76">
                  <c:v>285.81915851516516</c:v>
                </c:pt>
                <c:pt idx="77">
                  <c:v>288.16214952762107</c:v>
                </c:pt>
                <c:pt idx="78">
                  <c:v>289.41917301453321</c:v>
                </c:pt>
                <c:pt idx="79">
                  <c:v>287.76620472087058</c:v>
                </c:pt>
                <c:pt idx="80">
                  <c:v>282.36363199693858</c:v>
                </c:pt>
                <c:pt idx="81">
                  <c:v>276.66147747633016</c:v>
                </c:pt>
                <c:pt idx="82">
                  <c:v>278.37028283605156</c:v>
                </c:pt>
                <c:pt idx="83">
                  <c:v>273.38288169619818</c:v>
                </c:pt>
                <c:pt idx="84">
                  <c:v>275.55411242390016</c:v>
                </c:pt>
                <c:pt idx="85">
                  <c:v>275.36807930735046</c:v>
                </c:pt>
                <c:pt idx="86">
                  <c:v>277.76637269425646</c:v>
                </c:pt>
                <c:pt idx="87">
                  <c:v>280.73248133455388</c:v>
                </c:pt>
                <c:pt idx="88">
                  <c:v>280.82559345774769</c:v>
                </c:pt>
                <c:pt idx="89">
                  <c:v>281.36505421159399</c:v>
                </c:pt>
                <c:pt idx="90">
                  <c:v>281.62699882228776</c:v>
                </c:pt>
                <c:pt idx="91">
                  <c:v>276.53004763861588</c:v>
                </c:pt>
                <c:pt idx="92">
                  <c:v>280.80747831349214</c:v>
                </c:pt>
                <c:pt idx="93">
                  <c:v>281.12054089934458</c:v>
                </c:pt>
                <c:pt idx="94">
                  <c:v>272.45763927999616</c:v>
                </c:pt>
                <c:pt idx="95">
                  <c:v>268.09013828411798</c:v>
                </c:pt>
                <c:pt idx="96">
                  <c:v>269.68554510766432</c:v>
                </c:pt>
                <c:pt idx="97">
                  <c:v>267.31074293552609</c:v>
                </c:pt>
                <c:pt idx="98">
                  <c:v>270.63324058854516</c:v>
                </c:pt>
                <c:pt idx="99">
                  <c:v>272.56314051901023</c:v>
                </c:pt>
                <c:pt idx="100">
                  <c:v>276.86039379925927</c:v>
                </c:pt>
                <c:pt idx="101">
                  <c:v>274.93170342965112</c:v>
                </c:pt>
                <c:pt idx="102">
                  <c:v>273.56226826237645</c:v>
                </c:pt>
                <c:pt idx="103">
                  <c:v>273.22244342062453</c:v>
                </c:pt>
                <c:pt idx="104">
                  <c:v>275.10399723904203</c:v>
                </c:pt>
                <c:pt idx="105">
                  <c:v>276.9285029780537</c:v>
                </c:pt>
                <c:pt idx="106">
                  <c:v>274.07759078078601</c:v>
                </c:pt>
                <c:pt idx="107">
                  <c:v>274.09397729493941</c:v>
                </c:pt>
                <c:pt idx="108">
                  <c:v>278.4370212271686</c:v>
                </c:pt>
                <c:pt idx="109">
                  <c:v>280.27754494022412</c:v>
                </c:pt>
                <c:pt idx="110">
                  <c:v>273.95363008129647</c:v>
                </c:pt>
                <c:pt idx="111">
                  <c:v>271.2021350045693</c:v>
                </c:pt>
                <c:pt idx="112">
                  <c:v>269.42426487062806</c:v>
                </c:pt>
                <c:pt idx="113">
                  <c:v>269.41328952336903</c:v>
                </c:pt>
                <c:pt idx="114">
                  <c:v>271.7387945893733</c:v>
                </c:pt>
                <c:pt idx="115">
                  <c:v>268.49255794190799</c:v>
                </c:pt>
                <c:pt idx="116">
                  <c:v>266.36974733599823</c:v>
                </c:pt>
                <c:pt idx="117">
                  <c:v>265.67860200251874</c:v>
                </c:pt>
                <c:pt idx="118">
                  <c:v>269.13618060707984</c:v>
                </c:pt>
                <c:pt idx="119">
                  <c:v>266.29410661311749</c:v>
                </c:pt>
                <c:pt idx="120">
                  <c:v>269.43005694521787</c:v>
                </c:pt>
                <c:pt idx="121">
                  <c:v>266.21966237046962</c:v>
                </c:pt>
                <c:pt idx="122">
                  <c:v>265.12253546198144</c:v>
                </c:pt>
                <c:pt idx="123">
                  <c:v>267.05697530298681</c:v>
                </c:pt>
                <c:pt idx="124">
                  <c:v>270.62677473171533</c:v>
                </c:pt>
                <c:pt idx="125">
                  <c:v>268.86878994142808</c:v>
                </c:pt>
                <c:pt idx="126">
                  <c:v>271.93162175108512</c:v>
                </c:pt>
                <c:pt idx="127">
                  <c:v>269.71505485959125</c:v>
                </c:pt>
                <c:pt idx="128">
                  <c:v>267.49458245857687</c:v>
                </c:pt>
                <c:pt idx="129">
                  <c:v>270.66393431592763</c:v>
                </c:pt>
                <c:pt idx="130">
                  <c:v>264.90703988844683</c:v>
                </c:pt>
                <c:pt idx="131">
                  <c:v>264.92580243703998</c:v>
                </c:pt>
                <c:pt idx="132">
                  <c:v>257.44536096663393</c:v>
                </c:pt>
                <c:pt idx="133">
                  <c:v>253.7641352538169</c:v>
                </c:pt>
                <c:pt idx="134">
                  <c:v>254.35392098184346</c:v>
                </c:pt>
                <c:pt idx="135">
                  <c:v>247.18085201919882</c:v>
                </c:pt>
                <c:pt idx="136">
                  <c:v>242.21541295623817</c:v>
                </c:pt>
                <c:pt idx="137">
                  <c:v>237.36014682096112</c:v>
                </c:pt>
                <c:pt idx="138">
                  <c:v>236.49763260437746</c:v>
                </c:pt>
                <c:pt idx="139">
                  <c:v>242.14884309950421</c:v>
                </c:pt>
                <c:pt idx="140">
                  <c:v>242.08207220104978</c:v>
                </c:pt>
                <c:pt idx="141">
                  <c:v>234.90921335793303</c:v>
                </c:pt>
                <c:pt idx="142">
                  <c:v>233.14419564632718</c:v>
                </c:pt>
                <c:pt idx="143">
                  <c:v>234.48223532933082</c:v>
                </c:pt>
                <c:pt idx="144">
                  <c:v>231.49114312316905</c:v>
                </c:pt>
                <c:pt idx="145">
                  <c:v>232.24722688343996</c:v>
                </c:pt>
                <c:pt idx="146">
                  <c:v>235.43135103003311</c:v>
                </c:pt>
                <c:pt idx="147">
                  <c:v>232.19364585602969</c:v>
                </c:pt>
                <c:pt idx="148">
                  <c:v>230.32874984510957</c:v>
                </c:pt>
                <c:pt idx="149">
                  <c:v>233.78579715508818</c:v>
                </c:pt>
                <c:pt idx="150">
                  <c:v>231.65399474528186</c:v>
                </c:pt>
                <c:pt idx="151">
                  <c:v>232.21322486394936</c:v>
                </c:pt>
                <c:pt idx="152">
                  <c:v>224.99832200018238</c:v>
                </c:pt>
                <c:pt idx="153">
                  <c:v>223.26628778758888</c:v>
                </c:pt>
                <c:pt idx="154">
                  <c:v>224.88061526277963</c:v>
                </c:pt>
                <c:pt idx="155">
                  <c:v>224.68260020251992</c:v>
                </c:pt>
                <c:pt idx="156">
                  <c:v>228.38358659312851</c:v>
                </c:pt>
                <c:pt idx="157">
                  <c:v>219.04300655855181</c:v>
                </c:pt>
                <c:pt idx="158">
                  <c:v>219.47570379054054</c:v>
                </c:pt>
                <c:pt idx="159">
                  <c:v>215.47764758055479</c:v>
                </c:pt>
                <c:pt idx="160">
                  <c:v>212.9468873690731</c:v>
                </c:pt>
                <c:pt idx="161">
                  <c:v>207.82607395165658</c:v>
                </c:pt>
                <c:pt idx="162">
                  <c:v>208.61512638588567</c:v>
                </c:pt>
                <c:pt idx="163">
                  <c:v>212.636956463301</c:v>
                </c:pt>
                <c:pt idx="164">
                  <c:v>210.11962079885905</c:v>
                </c:pt>
                <c:pt idx="165">
                  <c:v>209.87442572499583</c:v>
                </c:pt>
                <c:pt idx="166">
                  <c:v>204.76571690573496</c:v>
                </c:pt>
                <c:pt idx="167">
                  <c:v>204.29625580984404</c:v>
                </c:pt>
                <c:pt idx="168">
                  <c:v>207.25444024333535</c:v>
                </c:pt>
                <c:pt idx="169">
                  <c:v>207.88936984380666</c:v>
                </c:pt>
                <c:pt idx="170">
                  <c:v>211.93572603367824</c:v>
                </c:pt>
                <c:pt idx="171">
                  <c:v>214.8639671534784</c:v>
                </c:pt>
                <c:pt idx="172">
                  <c:v>212.8677500203118</c:v>
                </c:pt>
                <c:pt idx="173">
                  <c:v>213.34976782267509</c:v>
                </c:pt>
                <c:pt idx="174">
                  <c:v>209.59939302776476</c:v>
                </c:pt>
                <c:pt idx="175">
                  <c:v>211.51152776617101</c:v>
                </c:pt>
                <c:pt idx="176">
                  <c:v>207.97867284819125</c:v>
                </c:pt>
                <c:pt idx="177">
                  <c:v>204.16684791018648</c:v>
                </c:pt>
                <c:pt idx="178">
                  <c:v>202.16927886565642</c:v>
                </c:pt>
                <c:pt idx="179">
                  <c:v>205.0853382464382</c:v>
                </c:pt>
                <c:pt idx="180">
                  <c:v>209.48406116051333</c:v>
                </c:pt>
                <c:pt idx="181">
                  <c:v>208.26386520423324</c:v>
                </c:pt>
                <c:pt idx="182">
                  <c:v>210.01094395945611</c:v>
                </c:pt>
                <c:pt idx="183">
                  <c:v>212.74440881725204</c:v>
                </c:pt>
                <c:pt idx="184">
                  <c:v>208.23492938572554</c:v>
                </c:pt>
                <c:pt idx="185">
                  <c:v>212.11140283800594</c:v>
                </c:pt>
                <c:pt idx="186">
                  <c:v>210.62496383323145</c:v>
                </c:pt>
                <c:pt idx="187">
                  <c:v>207.34477780732578</c:v>
                </c:pt>
                <c:pt idx="188">
                  <c:v>208.63616898306503</c:v>
                </c:pt>
                <c:pt idx="189">
                  <c:v>211.00166340937923</c:v>
                </c:pt>
                <c:pt idx="190">
                  <c:v>208.72431509383571</c:v>
                </c:pt>
                <c:pt idx="191">
                  <c:v>206.98738465059637</c:v>
                </c:pt>
                <c:pt idx="192">
                  <c:v>203.78486510637842</c:v>
                </c:pt>
                <c:pt idx="193">
                  <c:v>208.38545974341957</c:v>
                </c:pt>
                <c:pt idx="194">
                  <c:v>208.12900654007788</c:v>
                </c:pt>
                <c:pt idx="195">
                  <c:v>208.76461408993714</c:v>
                </c:pt>
                <c:pt idx="196">
                  <c:v>213.81900684057658</c:v>
                </c:pt>
                <c:pt idx="197">
                  <c:v>215.98914424697327</c:v>
                </c:pt>
                <c:pt idx="198">
                  <c:v>212.20116276159371</c:v>
                </c:pt>
                <c:pt idx="199">
                  <c:v>209.38727866928352</c:v>
                </c:pt>
                <c:pt idx="200">
                  <c:v>205.33126824849595</c:v>
                </c:pt>
                <c:pt idx="201">
                  <c:v>206.79729983774968</c:v>
                </c:pt>
                <c:pt idx="202">
                  <c:v>208.24460122154278</c:v>
                </c:pt>
                <c:pt idx="203">
                  <c:v>207.20167717306083</c:v>
                </c:pt>
                <c:pt idx="204">
                  <c:v>210.06802192762765</c:v>
                </c:pt>
                <c:pt idx="205">
                  <c:v>210.68526321801269</c:v>
                </c:pt>
                <c:pt idx="206">
                  <c:v>212.45635352483427</c:v>
                </c:pt>
                <c:pt idx="207">
                  <c:v>213.77038371404987</c:v>
                </c:pt>
                <c:pt idx="208">
                  <c:v>217.7438005202622</c:v>
                </c:pt>
                <c:pt idx="209">
                  <c:v>214.79545771514969</c:v>
                </c:pt>
                <c:pt idx="210">
                  <c:v>215.50420266478201</c:v>
                </c:pt>
                <c:pt idx="211">
                  <c:v>212.41526775278808</c:v>
                </c:pt>
                <c:pt idx="212">
                  <c:v>210.14594596014999</c:v>
                </c:pt>
                <c:pt idx="213">
                  <c:v>209.08337420070467</c:v>
                </c:pt>
                <c:pt idx="214">
                  <c:v>207.99954822534664</c:v>
                </c:pt>
                <c:pt idx="215">
                  <c:v>211.03153429232228</c:v>
                </c:pt>
                <c:pt idx="216">
                  <c:v>206.38610277254162</c:v>
                </c:pt>
                <c:pt idx="217">
                  <c:v>210.05149467147623</c:v>
                </c:pt>
                <c:pt idx="218">
                  <c:v>206.27861998561281</c:v>
                </c:pt>
                <c:pt idx="219">
                  <c:v>206.1534250811473</c:v>
                </c:pt>
                <c:pt idx="220">
                  <c:v>207.89493853904256</c:v>
                </c:pt>
                <c:pt idx="221">
                  <c:v>205.67463845131601</c:v>
                </c:pt>
                <c:pt idx="222">
                  <c:v>204.43233964949999</c:v>
                </c:pt>
                <c:pt idx="223">
                  <c:v>204.55655590187553</c:v>
                </c:pt>
                <c:pt idx="224">
                  <c:v>204.8851677115095</c:v>
                </c:pt>
                <c:pt idx="225">
                  <c:v>206.82538645276537</c:v>
                </c:pt>
                <c:pt idx="226">
                  <c:v>206.39232824547142</c:v>
                </c:pt>
                <c:pt idx="227">
                  <c:v>205.9426127904739</c:v>
                </c:pt>
                <c:pt idx="228">
                  <c:v>204.21377657262678</c:v>
                </c:pt>
                <c:pt idx="229">
                  <c:v>206.55310236034859</c:v>
                </c:pt>
                <c:pt idx="230">
                  <c:v>211.61125815908707</c:v>
                </c:pt>
                <c:pt idx="231">
                  <c:v>208.65777014788733</c:v>
                </c:pt>
                <c:pt idx="232">
                  <c:v>205.81192343888424</c:v>
                </c:pt>
                <c:pt idx="233">
                  <c:v>204.24710978489671</c:v>
                </c:pt>
                <c:pt idx="234">
                  <c:v>200.94315471482079</c:v>
                </c:pt>
                <c:pt idx="235">
                  <c:v>198.67420207861451</c:v>
                </c:pt>
                <c:pt idx="236">
                  <c:v>195.37444815679578</c:v>
                </c:pt>
                <c:pt idx="237">
                  <c:v>195.21299349060385</c:v>
                </c:pt>
                <c:pt idx="238">
                  <c:v>192.81997070694331</c:v>
                </c:pt>
                <c:pt idx="239">
                  <c:v>195.34907860958452</c:v>
                </c:pt>
                <c:pt idx="240">
                  <c:v>195.98914509560083</c:v>
                </c:pt>
                <c:pt idx="241">
                  <c:v>199.93845485636805</c:v>
                </c:pt>
                <c:pt idx="242">
                  <c:v>197.27409676309964</c:v>
                </c:pt>
                <c:pt idx="243">
                  <c:v>200.50074655696386</c:v>
                </c:pt>
                <c:pt idx="244">
                  <c:v>200.92439448115022</c:v>
                </c:pt>
                <c:pt idx="245">
                  <c:v>193.67134634986658</c:v>
                </c:pt>
                <c:pt idx="246">
                  <c:v>192.75379590125266</c:v>
                </c:pt>
                <c:pt idx="247">
                  <c:v>189.45965594204966</c:v>
                </c:pt>
                <c:pt idx="248">
                  <c:v>189.28589687340806</c:v>
                </c:pt>
                <c:pt idx="249">
                  <c:v>189.25369295812138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8A-424A-A4DA-779C7AB56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597328"/>
        <c:axId val="670600208"/>
      </c:lineChart>
      <c:lineChart>
        <c:grouping val="standard"/>
        <c:varyColors val="0"/>
        <c:ser>
          <c:idx val="1"/>
          <c:order val="1"/>
          <c:tx>
            <c:v>TESLA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MonteCarlo_Cholesky!$J$3:$J$252</c:f>
              <c:numCache>
                <c:formatCode>0.00</c:formatCode>
                <c:ptCount val="250"/>
                <c:pt idx="0">
                  <c:v>116.18495732058119</c:v>
                </c:pt>
                <c:pt idx="1">
                  <c:v>121.4895287640696</c:v>
                </c:pt>
                <c:pt idx="2">
                  <c:v>124.90527786433907</c:v>
                </c:pt>
                <c:pt idx="3">
                  <c:v>124.85813960262441</c:v>
                </c:pt>
                <c:pt idx="4">
                  <c:v>128.62257272227632</c:v>
                </c:pt>
                <c:pt idx="5">
                  <c:v>123.25715082554251</c:v>
                </c:pt>
                <c:pt idx="6">
                  <c:v>120.75426062027293</c:v>
                </c:pt>
                <c:pt idx="7">
                  <c:v>115.50935548046363</c:v>
                </c:pt>
                <c:pt idx="8">
                  <c:v>111.09226999509009</c:v>
                </c:pt>
                <c:pt idx="9">
                  <c:v>110.29345217539117</c:v>
                </c:pt>
                <c:pt idx="10">
                  <c:v>110.32964018687001</c:v>
                </c:pt>
                <c:pt idx="11">
                  <c:v>101.90090433689598</c:v>
                </c:pt>
                <c:pt idx="12">
                  <c:v>94.795146666332798</c:v>
                </c:pt>
                <c:pt idx="13">
                  <c:v>92.518574012930117</c:v>
                </c:pt>
                <c:pt idx="14">
                  <c:v>88.964267406285856</c:v>
                </c:pt>
                <c:pt idx="15">
                  <c:v>88.638847859064484</c:v>
                </c:pt>
                <c:pt idx="16">
                  <c:v>94.086490464788412</c:v>
                </c:pt>
                <c:pt idx="17">
                  <c:v>87.775549118349787</c:v>
                </c:pt>
                <c:pt idx="18">
                  <c:v>83.136483614477498</c:v>
                </c:pt>
                <c:pt idx="19">
                  <c:v>81.207057122983983</c:v>
                </c:pt>
                <c:pt idx="20">
                  <c:v>80.915689043910959</c:v>
                </c:pt>
                <c:pt idx="21">
                  <c:v>79.867923552671556</c:v>
                </c:pt>
                <c:pt idx="22">
                  <c:v>82.876455193466597</c:v>
                </c:pt>
                <c:pt idx="23">
                  <c:v>79.531783735979985</c:v>
                </c:pt>
                <c:pt idx="24">
                  <c:v>77.635777073374953</c:v>
                </c:pt>
                <c:pt idx="25">
                  <c:v>78.07699687571484</c:v>
                </c:pt>
                <c:pt idx="26">
                  <c:v>76.246241500163137</c:v>
                </c:pt>
                <c:pt idx="27">
                  <c:v>76.230429363797626</c:v>
                </c:pt>
                <c:pt idx="28">
                  <c:v>75.516865911446317</c:v>
                </c:pt>
                <c:pt idx="29">
                  <c:v>75.120670687140773</c:v>
                </c:pt>
                <c:pt idx="30">
                  <c:v>75.503535253074304</c:v>
                </c:pt>
                <c:pt idx="31">
                  <c:v>68.199623927491032</c:v>
                </c:pt>
                <c:pt idx="32">
                  <c:v>68.071757172183752</c:v>
                </c:pt>
                <c:pt idx="33">
                  <c:v>69.78557882496807</c:v>
                </c:pt>
                <c:pt idx="34">
                  <c:v>65.177243506338286</c:v>
                </c:pt>
                <c:pt idx="35">
                  <c:v>61.698127032125086</c:v>
                </c:pt>
                <c:pt idx="36">
                  <c:v>65.98187952280847</c:v>
                </c:pt>
                <c:pt idx="37">
                  <c:v>65.786250288399657</c:v>
                </c:pt>
                <c:pt idx="38">
                  <c:v>69.711733226154024</c:v>
                </c:pt>
                <c:pt idx="39">
                  <c:v>69.38245234727944</c:v>
                </c:pt>
                <c:pt idx="40">
                  <c:v>70.468367521604662</c:v>
                </c:pt>
                <c:pt idx="41">
                  <c:v>66.332381992156016</c:v>
                </c:pt>
                <c:pt idx="42">
                  <c:v>63.883635248381012</c:v>
                </c:pt>
                <c:pt idx="43">
                  <c:v>63.594390638549953</c:v>
                </c:pt>
                <c:pt idx="44">
                  <c:v>64.052513416203027</c:v>
                </c:pt>
                <c:pt idx="45">
                  <c:v>60.823393402800292</c:v>
                </c:pt>
                <c:pt idx="46">
                  <c:v>61.961906250983048</c:v>
                </c:pt>
                <c:pt idx="47">
                  <c:v>58.406449514706281</c:v>
                </c:pt>
                <c:pt idx="48">
                  <c:v>58.120337226405894</c:v>
                </c:pt>
                <c:pt idx="49">
                  <c:v>55.220842094475003</c:v>
                </c:pt>
                <c:pt idx="50">
                  <c:v>57.947681470078209</c:v>
                </c:pt>
                <c:pt idx="51">
                  <c:v>58.212085754191968</c:v>
                </c:pt>
                <c:pt idx="52">
                  <c:v>62.315015738627125</c:v>
                </c:pt>
                <c:pt idx="53">
                  <c:v>63.937977389505996</c:v>
                </c:pt>
                <c:pt idx="54">
                  <c:v>62.516497173353891</c:v>
                </c:pt>
                <c:pt idx="55">
                  <c:v>64.746161175089526</c:v>
                </c:pt>
                <c:pt idx="56">
                  <c:v>65.963748863832365</c:v>
                </c:pt>
                <c:pt idx="57">
                  <c:v>67.758121331583254</c:v>
                </c:pt>
                <c:pt idx="58">
                  <c:v>69.005206210720232</c:v>
                </c:pt>
                <c:pt idx="59">
                  <c:v>67.068264507923388</c:v>
                </c:pt>
                <c:pt idx="60">
                  <c:v>66.155077765967093</c:v>
                </c:pt>
                <c:pt idx="61">
                  <c:v>63.363887713927596</c:v>
                </c:pt>
                <c:pt idx="62">
                  <c:v>63.884975526152772</c:v>
                </c:pt>
                <c:pt idx="63">
                  <c:v>64.606355490551962</c:v>
                </c:pt>
                <c:pt idx="64">
                  <c:v>63.255104739969802</c:v>
                </c:pt>
                <c:pt idx="65">
                  <c:v>59.748021639017203</c:v>
                </c:pt>
                <c:pt idx="66">
                  <c:v>56.845009155240596</c:v>
                </c:pt>
                <c:pt idx="67">
                  <c:v>54.095079879782915</c:v>
                </c:pt>
                <c:pt idx="68">
                  <c:v>51.638951941154588</c:v>
                </c:pt>
                <c:pt idx="69">
                  <c:v>50.519089202053401</c:v>
                </c:pt>
                <c:pt idx="70">
                  <c:v>46.811794765655023</c:v>
                </c:pt>
                <c:pt idx="71">
                  <c:v>46.387947407553568</c:v>
                </c:pt>
                <c:pt idx="72">
                  <c:v>45.338960023197806</c:v>
                </c:pt>
                <c:pt idx="73">
                  <c:v>45.368716985803133</c:v>
                </c:pt>
                <c:pt idx="74">
                  <c:v>45.72219966494329</c:v>
                </c:pt>
                <c:pt idx="75">
                  <c:v>45.90329127211352</c:v>
                </c:pt>
                <c:pt idx="76">
                  <c:v>46.857639797348398</c:v>
                </c:pt>
                <c:pt idx="77">
                  <c:v>47.348832449324185</c:v>
                </c:pt>
                <c:pt idx="78">
                  <c:v>46.563251685532691</c:v>
                </c:pt>
                <c:pt idx="79">
                  <c:v>44.155954316679072</c:v>
                </c:pt>
                <c:pt idx="80">
                  <c:v>41.704571557249643</c:v>
                </c:pt>
                <c:pt idx="81">
                  <c:v>42.345106584583384</c:v>
                </c:pt>
                <c:pt idx="82">
                  <c:v>40.253503772993433</c:v>
                </c:pt>
                <c:pt idx="83">
                  <c:v>41.062762967097967</c:v>
                </c:pt>
                <c:pt idx="84">
                  <c:v>40.937281050996603</c:v>
                </c:pt>
                <c:pt idx="85">
                  <c:v>41.844711195929904</c:v>
                </c:pt>
                <c:pt idx="86">
                  <c:v>42.993698326346546</c:v>
                </c:pt>
                <c:pt idx="87">
                  <c:v>42.978652826099363</c:v>
                </c:pt>
                <c:pt idx="88">
                  <c:v>43.147194841028046</c:v>
                </c:pt>
                <c:pt idx="89">
                  <c:v>43.201593065868522</c:v>
                </c:pt>
                <c:pt idx="90">
                  <c:v>41.046575327712596</c:v>
                </c:pt>
                <c:pt idx="91">
                  <c:v>42.702049457975377</c:v>
                </c:pt>
                <c:pt idx="92">
                  <c:v>42.776990813841174</c:v>
                </c:pt>
                <c:pt idx="93">
                  <c:v>39.18104945784679</c:v>
                </c:pt>
                <c:pt idx="94">
                  <c:v>37.444379937101012</c:v>
                </c:pt>
                <c:pt idx="95">
                  <c:v>37.996788446234028</c:v>
                </c:pt>
                <c:pt idx="96">
                  <c:v>37.050356644231606</c:v>
                </c:pt>
                <c:pt idx="97">
                  <c:v>38.24205116341377</c:v>
                </c:pt>
                <c:pt idx="98">
                  <c:v>38.927513273340821</c:v>
                </c:pt>
                <c:pt idx="99">
                  <c:v>40.528684463377985</c:v>
                </c:pt>
                <c:pt idx="100">
                  <c:v>39.719560647237785</c:v>
                </c:pt>
                <c:pt idx="101">
                  <c:v>39.138523556666833</c:v>
                </c:pt>
                <c:pt idx="102">
                  <c:v>38.959268803660059</c:v>
                </c:pt>
                <c:pt idx="103">
                  <c:v>39.631982684253643</c:v>
                </c:pt>
                <c:pt idx="104">
                  <c:v>40.289207277566085</c:v>
                </c:pt>
                <c:pt idx="105">
                  <c:v>39.124449000141531</c:v>
                </c:pt>
                <c:pt idx="106">
                  <c:v>39.082167914827345</c:v>
                </c:pt>
                <c:pt idx="107">
                  <c:v>40.69799916888384</c:v>
                </c:pt>
                <c:pt idx="108">
                  <c:v>41.370510556521474</c:v>
                </c:pt>
                <c:pt idx="109">
                  <c:v>38.810395070484198</c:v>
                </c:pt>
                <c:pt idx="110">
                  <c:v>37.714581617431222</c:v>
                </c:pt>
                <c:pt idx="111">
                  <c:v>37.003276633075942</c:v>
                </c:pt>
                <c:pt idx="112">
                  <c:v>36.953290598484628</c:v>
                </c:pt>
                <c:pt idx="113">
                  <c:v>37.764696155879221</c:v>
                </c:pt>
                <c:pt idx="114">
                  <c:v>36.505307268622389</c:v>
                </c:pt>
                <c:pt idx="115">
                  <c:v>35.684269901186219</c:v>
                </c:pt>
                <c:pt idx="116">
                  <c:v>35.391125918597943</c:v>
                </c:pt>
                <c:pt idx="117">
                  <c:v>36.585077388429262</c:v>
                </c:pt>
                <c:pt idx="118">
                  <c:v>35.50132629678258</c:v>
                </c:pt>
                <c:pt idx="119">
                  <c:v>36.580884184040492</c:v>
                </c:pt>
                <c:pt idx="120">
                  <c:v>35.363988086167836</c:v>
                </c:pt>
                <c:pt idx="121">
                  <c:v>34.928392964992341</c:v>
                </c:pt>
                <c:pt idx="122">
                  <c:v>35.569981915706762</c:v>
                </c:pt>
                <c:pt idx="123">
                  <c:v>36.803717825512273</c:v>
                </c:pt>
                <c:pt idx="124">
                  <c:v>36.115481484784027</c:v>
                </c:pt>
                <c:pt idx="125">
                  <c:v>37.176372424556185</c:v>
                </c:pt>
                <c:pt idx="126">
                  <c:v>36.315783800483189</c:v>
                </c:pt>
                <c:pt idx="127">
                  <c:v>35.467165195734793</c:v>
                </c:pt>
                <c:pt idx="128">
                  <c:v>36.552549230856997</c:v>
                </c:pt>
                <c:pt idx="129">
                  <c:v>34.417656727869591</c:v>
                </c:pt>
                <c:pt idx="130">
                  <c:v>34.381483323560474</c:v>
                </c:pt>
                <c:pt idx="131">
                  <c:v>31.72965948174966</c:v>
                </c:pt>
                <c:pt idx="132">
                  <c:v>30.470879615155837</c:v>
                </c:pt>
                <c:pt idx="133">
                  <c:v>30.623389318408488</c:v>
                </c:pt>
                <c:pt idx="134">
                  <c:v>28.264293645668751</c:v>
                </c:pt>
                <c:pt idx="135">
                  <c:v>26.703218258156937</c:v>
                </c:pt>
                <c:pt idx="136">
                  <c:v>25.231452350612884</c:v>
                </c:pt>
                <c:pt idx="137">
                  <c:v>24.95371352146411</c:v>
                </c:pt>
                <c:pt idx="138">
                  <c:v>26.525318840487699</c:v>
                </c:pt>
                <c:pt idx="139">
                  <c:v>26.472733264303752</c:v>
                </c:pt>
                <c:pt idx="140">
                  <c:v>24.331733673215208</c:v>
                </c:pt>
                <c:pt idx="141">
                  <c:v>23.810177259569762</c:v>
                </c:pt>
                <c:pt idx="142">
                  <c:v>24.147883237528731</c:v>
                </c:pt>
                <c:pt idx="143">
                  <c:v>23.290023062731962</c:v>
                </c:pt>
                <c:pt idx="144">
                  <c:v>23.465556233460713</c:v>
                </c:pt>
                <c:pt idx="145">
                  <c:v>24.301077556461507</c:v>
                </c:pt>
                <c:pt idx="146">
                  <c:v>23.372719400547311</c:v>
                </c:pt>
                <c:pt idx="147">
                  <c:v>22.839178743005139</c:v>
                </c:pt>
                <c:pt idx="148">
                  <c:v>23.732141730095297</c:v>
                </c:pt>
                <c:pt idx="149">
                  <c:v>23.121065587607681</c:v>
                </c:pt>
                <c:pt idx="150">
                  <c:v>23.242376835791156</c:v>
                </c:pt>
                <c:pt idx="151">
                  <c:v>21.272663169245789</c:v>
                </c:pt>
                <c:pt idx="152">
                  <c:v>20.806137581397845</c:v>
                </c:pt>
                <c:pt idx="153">
                  <c:v>21.184634259272244</c:v>
                </c:pt>
                <c:pt idx="154">
                  <c:v>21.108201686795226</c:v>
                </c:pt>
                <c:pt idx="155">
                  <c:v>22.016477932239816</c:v>
                </c:pt>
                <c:pt idx="156">
                  <c:v>19.569081283081385</c:v>
                </c:pt>
                <c:pt idx="157">
                  <c:v>19.648684037051684</c:v>
                </c:pt>
                <c:pt idx="158">
                  <c:v>18.662312108599533</c:v>
                </c:pt>
                <c:pt idx="159">
                  <c:v>18.050051221146756</c:v>
                </c:pt>
                <c:pt idx="160">
                  <c:v>16.861059093910445</c:v>
                </c:pt>
                <c:pt idx="161">
                  <c:v>17.012180826387393</c:v>
                </c:pt>
                <c:pt idx="162">
                  <c:v>17.872534030588742</c:v>
                </c:pt>
                <c:pt idx="163">
                  <c:v>17.281679417690803</c:v>
                </c:pt>
                <c:pt idx="164">
                  <c:v>17.20602618457626</c:v>
                </c:pt>
                <c:pt idx="165">
                  <c:v>16.059019080419151</c:v>
                </c:pt>
                <c:pt idx="166">
                  <c:v>15.940130252110135</c:v>
                </c:pt>
                <c:pt idx="167">
                  <c:v>16.540678852537368</c:v>
                </c:pt>
                <c:pt idx="168">
                  <c:v>16.656335832213102</c:v>
                </c:pt>
                <c:pt idx="169">
                  <c:v>17.506987246294418</c:v>
                </c:pt>
                <c:pt idx="170">
                  <c:v>18.135361081658747</c:v>
                </c:pt>
                <c:pt idx="171">
                  <c:v>17.660012526255336</c:v>
                </c:pt>
                <c:pt idx="172">
                  <c:v>17.745566694526055</c:v>
                </c:pt>
                <c:pt idx="173">
                  <c:v>16.885154254419859</c:v>
                </c:pt>
                <c:pt idx="174">
                  <c:v>17.278196945066945</c:v>
                </c:pt>
                <c:pt idx="175">
                  <c:v>16.481107593304248</c:v>
                </c:pt>
                <c:pt idx="176">
                  <c:v>15.648807484186683</c:v>
                </c:pt>
                <c:pt idx="177">
                  <c:v>15.217883038624493</c:v>
                </c:pt>
                <c:pt idx="178">
                  <c:v>15.78892932396473</c:v>
                </c:pt>
                <c:pt idx="179">
                  <c:v>16.679483860917109</c:v>
                </c:pt>
                <c:pt idx="180">
                  <c:v>16.397663570094171</c:v>
                </c:pt>
                <c:pt idx="181">
                  <c:v>16.747009278825207</c:v>
                </c:pt>
                <c:pt idx="182">
                  <c:v>17.31206035021631</c:v>
                </c:pt>
                <c:pt idx="183">
                  <c:v>16.304318736020829</c:v>
                </c:pt>
                <c:pt idx="184">
                  <c:v>17.099827593250566</c:v>
                </c:pt>
                <c:pt idx="185">
                  <c:v>16.756534123457225</c:v>
                </c:pt>
                <c:pt idx="186">
                  <c:v>16.034369430480865</c:v>
                </c:pt>
                <c:pt idx="187">
                  <c:v>16.28286763066636</c:v>
                </c:pt>
                <c:pt idx="188">
                  <c:v>16.758828154080902</c:v>
                </c:pt>
                <c:pt idx="189">
                  <c:v>16.251888400413517</c:v>
                </c:pt>
                <c:pt idx="190">
                  <c:v>15.868231188975075</c:v>
                </c:pt>
                <c:pt idx="191">
                  <c:v>15.188680369266363</c:v>
                </c:pt>
                <c:pt idx="192">
                  <c:v>16.091404458468748</c:v>
                </c:pt>
                <c:pt idx="193">
                  <c:v>16.018205369789086</c:v>
                </c:pt>
                <c:pt idx="194">
                  <c:v>16.129795104133311</c:v>
                </c:pt>
                <c:pt idx="195">
                  <c:v>17.159341962844131</c:v>
                </c:pt>
                <c:pt idx="196">
                  <c:v>17.606112128239129</c:v>
                </c:pt>
                <c:pt idx="197">
                  <c:v>16.754386924757167</c:v>
                </c:pt>
                <c:pt idx="198">
                  <c:v>16.136474325196556</c:v>
                </c:pt>
                <c:pt idx="199">
                  <c:v>15.276349074861113</c:v>
                </c:pt>
                <c:pt idx="200">
                  <c:v>15.550527598871689</c:v>
                </c:pt>
                <c:pt idx="201">
                  <c:v>15.823726193994137</c:v>
                </c:pt>
                <c:pt idx="202">
                  <c:v>15.591093637576575</c:v>
                </c:pt>
                <c:pt idx="203">
                  <c:v>16.151411100670749</c:v>
                </c:pt>
                <c:pt idx="204">
                  <c:v>16.258909888537836</c:v>
                </c:pt>
                <c:pt idx="205">
                  <c:v>16.606066708734048</c:v>
                </c:pt>
                <c:pt idx="206">
                  <c:v>16.861492943839014</c:v>
                </c:pt>
                <c:pt idx="207">
                  <c:v>17.682893072839249</c:v>
                </c:pt>
                <c:pt idx="208">
                  <c:v>17.017431144753864</c:v>
                </c:pt>
                <c:pt idx="209">
                  <c:v>17.147220138867443</c:v>
                </c:pt>
                <c:pt idx="210">
                  <c:v>16.465366666853829</c:v>
                </c:pt>
                <c:pt idx="211">
                  <c:v>15.972154585078339</c:v>
                </c:pt>
                <c:pt idx="212">
                  <c:v>15.735271541691253</c:v>
                </c:pt>
                <c:pt idx="213">
                  <c:v>15.496515955683959</c:v>
                </c:pt>
                <c:pt idx="214">
                  <c:v>16.084391716055894</c:v>
                </c:pt>
                <c:pt idx="215">
                  <c:v>15.112826498130413</c:v>
                </c:pt>
                <c:pt idx="216">
                  <c:v>15.815432573306246</c:v>
                </c:pt>
                <c:pt idx="217">
                  <c:v>15.032319009086287</c:v>
                </c:pt>
                <c:pt idx="218">
                  <c:v>14.989137867366503</c:v>
                </c:pt>
                <c:pt idx="219">
                  <c:v>15.310847574093359</c:v>
                </c:pt>
                <c:pt idx="220">
                  <c:v>14.852362872547628</c:v>
                </c:pt>
                <c:pt idx="221">
                  <c:v>14.592817777034288</c:v>
                </c:pt>
                <c:pt idx="222">
                  <c:v>14.598533479540828</c:v>
                </c:pt>
                <c:pt idx="223">
                  <c:v>14.643441604473454</c:v>
                </c:pt>
                <c:pt idx="224">
                  <c:v>14.997958837240166</c:v>
                </c:pt>
                <c:pt idx="225">
                  <c:v>14.894940324652627</c:v>
                </c:pt>
                <c:pt idx="226">
                  <c:v>14.789222688682813</c:v>
                </c:pt>
                <c:pt idx="227">
                  <c:v>14.437188998222021</c:v>
                </c:pt>
                <c:pt idx="228">
                  <c:v>14.863753766364416</c:v>
                </c:pt>
                <c:pt idx="229">
                  <c:v>15.823573847587904</c:v>
                </c:pt>
                <c:pt idx="230">
                  <c:v>15.210361626024756</c:v>
                </c:pt>
                <c:pt idx="231">
                  <c:v>14.633925986933185</c:v>
                </c:pt>
                <c:pt idx="232">
                  <c:v>14.316723944271105</c:v>
                </c:pt>
                <c:pt idx="233">
                  <c:v>13.676519062355949</c:v>
                </c:pt>
                <c:pt idx="234">
                  <c:v>13.244493555031468</c:v>
                </c:pt>
                <c:pt idx="235">
                  <c:v>12.636836684638455</c:v>
                </c:pt>
                <c:pt idx="236">
                  <c:v>12.59308297756221</c:v>
                </c:pt>
                <c:pt idx="237">
                  <c:v>12.162553014856879</c:v>
                </c:pt>
                <c:pt idx="238">
                  <c:v>12.576211083758608</c:v>
                </c:pt>
                <c:pt idx="239">
                  <c:v>12.6713468600414</c:v>
                </c:pt>
                <c:pt idx="240">
                  <c:v>13.341867063451318</c:v>
                </c:pt>
                <c:pt idx="241">
                  <c:v>12.847464002849788</c:v>
                </c:pt>
                <c:pt idx="242">
                  <c:v>13.396282916187992</c:v>
                </c:pt>
                <c:pt idx="243">
                  <c:v>13.455728498535636</c:v>
                </c:pt>
                <c:pt idx="244">
                  <c:v>12.133559081183172</c:v>
                </c:pt>
                <c:pt idx="245">
                  <c:v>11.963998722409912</c:v>
                </c:pt>
                <c:pt idx="246">
                  <c:v>11.399623960985585</c:v>
                </c:pt>
                <c:pt idx="247">
                  <c:v>11.357373757639206</c:v>
                </c:pt>
                <c:pt idx="248">
                  <c:v>11.338081810876824</c:v>
                </c:pt>
                <c:pt idx="249">
                  <c:v>11.304022207376773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8A-424A-A4DA-779C7AB56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667184"/>
        <c:axId val="767666824"/>
      </c:lineChart>
      <c:catAx>
        <c:axId val="67059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70600208"/>
        <c:crosses val="autoZero"/>
        <c:auto val="1"/>
        <c:lblAlgn val="ctr"/>
        <c:lblOffset val="100"/>
        <c:noMultiLvlLbl val="0"/>
      </c:catAx>
      <c:valAx>
        <c:axId val="6706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70597328"/>
        <c:crosses val="autoZero"/>
        <c:crossBetween val="between"/>
      </c:valAx>
      <c:valAx>
        <c:axId val="76766682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67667184"/>
        <c:crosses val="max"/>
        <c:crossBetween val="between"/>
      </c:valAx>
      <c:catAx>
        <c:axId val="767667184"/>
        <c:scaling>
          <c:orientation val="minMax"/>
        </c:scaling>
        <c:delete val="1"/>
        <c:axPos val="b"/>
        <c:majorTickMark val="out"/>
        <c:minorTickMark val="none"/>
        <c:tickLblPos val="nextTo"/>
        <c:crossAx val="767666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85725</xdr:rowOff>
    </xdr:from>
    <xdr:to>
      <xdr:col>13</xdr:col>
      <xdr:colOff>95250</xdr:colOff>
      <xdr:row>25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6AFECF1-A1EA-4B6F-A0A6-D18A1ED94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185737</xdr:rowOff>
    </xdr:from>
    <xdr:to>
      <xdr:col>14</xdr:col>
      <xdr:colOff>561975</xdr:colOff>
      <xdr:row>27</xdr:row>
      <xdr:rowOff>180975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A89DB91-2E8B-F62B-91A2-673B0D639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13</xdr:row>
      <xdr:rowOff>9525</xdr:rowOff>
    </xdr:from>
    <xdr:to>
      <xdr:col>18</xdr:col>
      <xdr:colOff>342900</xdr:colOff>
      <xdr:row>27</xdr:row>
      <xdr:rowOff>38100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1FDABD17-317F-44F5-BBE9-CA47B3163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D9E01-75F9-4606-B9A8-26B83E556201}" name="SPY__2" displayName="SPY__2" ref="A1:H252" totalsRowShown="0">
  <autoFilter ref="A1:H252" xr:uid="{B56D9E01-75F9-4606-B9A8-26B83E556201}"/>
  <tableColumns count="8">
    <tableColumn id="1" xr3:uid="{EF37EAFB-A947-4B68-8B59-374FC402B00F}" name="Column1"/>
    <tableColumn id="2" xr3:uid="{0AC5C49D-948D-42E5-96E9-8A9804558703}" name="Date" dataDxfId="13"/>
    <tableColumn id="3" xr3:uid="{CFDD04FD-9813-41C3-8CBB-C92501914DD9}" name="Open" dataDxfId="12"/>
    <tableColumn id="4" xr3:uid="{153E7879-11A5-4378-992D-C4B238F4133B}" name="High" dataDxfId="11"/>
    <tableColumn id="5" xr3:uid="{08CE43DE-C107-4531-84B3-4B8A35922D63}" name="Low" dataDxfId="10"/>
    <tableColumn id="6" xr3:uid="{7262BA7D-C05A-4149-8F80-40D6ABD51020}" name="Close" dataDxfId="9"/>
    <tableColumn id="7" xr3:uid="{4AEBAF48-D8C5-4EC4-8555-FEAE65FA3150}" name="Adj Close" dataDxfId="8"/>
    <tableColumn id="8" xr3:uid="{EDAF8A34-DB42-4EE4-844D-E5D6269B00DF}" name="Volume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3C319-A1B0-4219-BB87-0A5B662EF9D6}" name="TSLA" displayName="TSLA" ref="A1:H252" totalsRowShown="0">
  <autoFilter ref="A1:H252" xr:uid="{28E3C319-A1B0-4219-BB87-0A5B662EF9D6}"/>
  <tableColumns count="8">
    <tableColumn id="1" xr3:uid="{D6095906-66EE-4132-9606-3EAAEFF008B9}" name="Column1"/>
    <tableColumn id="2" xr3:uid="{4ECD176D-780A-44B7-946A-BD235C2C5A0D}" name="Date" dataDxfId="6"/>
    <tableColumn id="3" xr3:uid="{7A3C582B-9594-4FB4-8DD8-914F3E471AF2}" name="Open" dataDxfId="5"/>
    <tableColumn id="4" xr3:uid="{55130DB2-701E-471B-9960-1B1417731CDF}" name="High" dataDxfId="4"/>
    <tableColumn id="5" xr3:uid="{0F561ADA-27EC-42BB-9E4E-98DAF26667B6}" name="Low" dataDxfId="3"/>
    <tableColumn id="6" xr3:uid="{EAEC48B8-BC38-4948-B092-2E73366D7BC0}" name="Close" dataDxfId="2"/>
    <tableColumn id="7" xr3:uid="{FDABE9AF-06BF-4408-978D-5152854EC14B}" name="Adj Close" dataDxfId="1"/>
    <tableColumn id="8" xr3:uid="{2B33C0EA-EC09-410B-AA89-EA0755C26028}" name="Vol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D2B2-D0D1-4AC0-9F77-DECF63394B00}">
  <sheetPr>
    <tabColor rgb="FFFFC000"/>
  </sheetPr>
  <dimension ref="A1:H252"/>
  <sheetViews>
    <sheetView workbookViewId="0">
      <selection sqref="A1:H252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140625" style="2" bestFit="1" customWidth="1"/>
    <col min="4" max="4" width="7.28515625" style="2" bestFit="1" customWidth="1"/>
    <col min="5" max="5" width="6.85546875" style="2" bestFit="1" customWidth="1"/>
    <col min="6" max="6" width="8.140625" style="2" bestFit="1" customWidth="1"/>
    <col min="7" max="7" width="11.5703125" style="2" bestFit="1" customWidth="1"/>
    <col min="8" max="8" width="10.85546875" style="3" bestFit="1" customWidth="1"/>
  </cols>
  <sheetData>
    <row r="1" spans="1:8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0</v>
      </c>
      <c r="B2" s="1">
        <v>44564</v>
      </c>
      <c r="C2" s="2">
        <v>476.29998779296875</v>
      </c>
      <c r="D2" s="2">
        <v>477.85000610351563</v>
      </c>
      <c r="E2" s="2">
        <v>473.85000610351563</v>
      </c>
      <c r="F2" s="2">
        <v>477.70999145507813</v>
      </c>
      <c r="G2" s="2">
        <v>466.56332397460938</v>
      </c>
      <c r="H2" s="3">
        <v>72668200</v>
      </c>
    </row>
    <row r="3" spans="1:8" x14ac:dyDescent="0.25">
      <c r="A3">
        <v>1</v>
      </c>
      <c r="B3" s="1">
        <v>44565</v>
      </c>
      <c r="C3" s="2">
        <v>479.22000122070313</v>
      </c>
      <c r="D3" s="2">
        <v>479.98001098632813</v>
      </c>
      <c r="E3" s="2">
        <v>475.57998657226563</v>
      </c>
      <c r="F3" s="2">
        <v>477.54998779296875</v>
      </c>
      <c r="G3" s="2">
        <v>466.40704345703125</v>
      </c>
      <c r="H3" s="3">
        <v>71178700</v>
      </c>
    </row>
    <row r="4" spans="1:8" x14ac:dyDescent="0.25">
      <c r="A4">
        <v>2</v>
      </c>
      <c r="B4" s="1">
        <v>44566</v>
      </c>
      <c r="C4" s="2">
        <v>477.16000366210938</v>
      </c>
      <c r="D4" s="2">
        <v>477.98001098632813</v>
      </c>
      <c r="E4" s="2">
        <v>468.27999877929688</v>
      </c>
      <c r="F4" s="2">
        <v>468.3800048828125</v>
      </c>
      <c r="G4" s="2">
        <v>457.45101928710938</v>
      </c>
      <c r="H4" s="3">
        <v>104538900</v>
      </c>
    </row>
    <row r="5" spans="1:8" x14ac:dyDescent="0.25">
      <c r="A5">
        <v>3</v>
      </c>
      <c r="B5" s="1">
        <v>44567</v>
      </c>
      <c r="C5" s="2">
        <v>467.8900146484375</v>
      </c>
      <c r="D5" s="2">
        <v>470.82000732421875</v>
      </c>
      <c r="E5" s="2">
        <v>465.42999267578125</v>
      </c>
      <c r="F5" s="2">
        <v>467.94000244140625</v>
      </c>
      <c r="G5" s="2">
        <v>457.02127075195313</v>
      </c>
      <c r="H5" s="3">
        <v>86858900</v>
      </c>
    </row>
    <row r="6" spans="1:8" x14ac:dyDescent="0.25">
      <c r="A6">
        <v>4</v>
      </c>
      <c r="B6" s="1">
        <v>44568</v>
      </c>
      <c r="C6" s="2">
        <v>467.95001220703125</v>
      </c>
      <c r="D6" s="2">
        <v>469.20001220703125</v>
      </c>
      <c r="E6" s="2">
        <v>464.64999389648438</v>
      </c>
      <c r="F6" s="2">
        <v>466.08999633789063</v>
      </c>
      <c r="G6" s="2">
        <v>455.21444702148438</v>
      </c>
      <c r="H6" s="3">
        <v>85111600</v>
      </c>
    </row>
    <row r="7" spans="1:8" x14ac:dyDescent="0.25">
      <c r="A7">
        <v>5</v>
      </c>
      <c r="B7" s="1">
        <v>44571</v>
      </c>
      <c r="C7" s="2">
        <v>462.70001220703125</v>
      </c>
      <c r="D7" s="2">
        <v>465.739990234375</v>
      </c>
      <c r="E7" s="2">
        <v>456.60000610351563</v>
      </c>
      <c r="F7" s="2">
        <v>465.510009765625</v>
      </c>
      <c r="G7" s="2">
        <v>454.64801025390625</v>
      </c>
      <c r="H7" s="3">
        <v>119362000</v>
      </c>
    </row>
    <row r="8" spans="1:8" x14ac:dyDescent="0.25">
      <c r="A8">
        <v>6</v>
      </c>
      <c r="B8" s="1">
        <v>44572</v>
      </c>
      <c r="C8" s="2">
        <v>465.23001098632813</v>
      </c>
      <c r="D8" s="2">
        <v>469.85000610351563</v>
      </c>
      <c r="E8" s="2">
        <v>462.04998779296875</v>
      </c>
      <c r="F8" s="2">
        <v>469.75</v>
      </c>
      <c r="G8" s="2">
        <v>458.7890625</v>
      </c>
      <c r="H8" s="3">
        <v>74303100</v>
      </c>
    </row>
    <row r="9" spans="1:8" x14ac:dyDescent="0.25">
      <c r="A9">
        <v>7</v>
      </c>
      <c r="B9" s="1">
        <v>44573</v>
      </c>
      <c r="C9" s="2">
        <v>471.58999633789063</v>
      </c>
      <c r="D9" s="2">
        <v>473.20001220703125</v>
      </c>
      <c r="E9" s="2">
        <v>468.94000244140625</v>
      </c>
      <c r="F9" s="2">
        <v>471.01998901367188</v>
      </c>
      <c r="G9" s="2">
        <v>460.02944946289063</v>
      </c>
      <c r="H9" s="3">
        <v>67605400</v>
      </c>
    </row>
    <row r="10" spans="1:8" x14ac:dyDescent="0.25">
      <c r="A10">
        <v>8</v>
      </c>
      <c r="B10" s="1">
        <v>44574</v>
      </c>
      <c r="C10" s="2">
        <v>472.19000244140625</v>
      </c>
      <c r="D10" s="2">
        <v>472.8800048828125</v>
      </c>
      <c r="E10" s="2">
        <v>463.44000244140625</v>
      </c>
      <c r="F10" s="2">
        <v>464.52999877929688</v>
      </c>
      <c r="G10" s="2">
        <v>453.69088745117188</v>
      </c>
      <c r="H10" s="3">
        <v>91173100</v>
      </c>
    </row>
    <row r="11" spans="1:8" x14ac:dyDescent="0.25">
      <c r="A11">
        <v>9</v>
      </c>
      <c r="B11" s="1">
        <v>44575</v>
      </c>
      <c r="C11" s="2">
        <v>461.19000244140625</v>
      </c>
      <c r="D11" s="2">
        <v>465.08999633789063</v>
      </c>
      <c r="E11" s="2">
        <v>459.89999389648438</v>
      </c>
      <c r="F11" s="2">
        <v>464.72000122070313</v>
      </c>
      <c r="G11" s="2">
        <v>453.87643432617188</v>
      </c>
      <c r="H11" s="3">
        <v>95890900</v>
      </c>
    </row>
    <row r="12" spans="1:8" x14ac:dyDescent="0.25">
      <c r="A12">
        <v>10</v>
      </c>
      <c r="B12" s="1">
        <v>44579</v>
      </c>
      <c r="C12" s="2">
        <v>459.739990234375</v>
      </c>
      <c r="D12" s="2">
        <v>459.95999145507813</v>
      </c>
      <c r="E12" s="2">
        <v>455.30999755859375</v>
      </c>
      <c r="F12" s="2">
        <v>456.489990234375</v>
      </c>
      <c r="G12" s="2">
        <v>445.83843994140625</v>
      </c>
      <c r="H12" s="3">
        <v>109709100</v>
      </c>
    </row>
    <row r="13" spans="1:8" x14ac:dyDescent="0.25">
      <c r="A13">
        <v>11</v>
      </c>
      <c r="B13" s="1">
        <v>44580</v>
      </c>
      <c r="C13" s="2">
        <v>458.1300048828125</v>
      </c>
      <c r="D13" s="2">
        <v>459.6099853515625</v>
      </c>
      <c r="E13" s="2">
        <v>451.45999145507813</v>
      </c>
      <c r="F13" s="2">
        <v>451.75</v>
      </c>
      <c r="G13" s="2">
        <v>441.20904541015625</v>
      </c>
      <c r="H13" s="3">
        <v>109357600</v>
      </c>
    </row>
    <row r="14" spans="1:8" x14ac:dyDescent="0.25">
      <c r="A14">
        <v>12</v>
      </c>
      <c r="B14" s="1">
        <v>44581</v>
      </c>
      <c r="C14" s="2">
        <v>453.75</v>
      </c>
      <c r="D14" s="2">
        <v>458.739990234375</v>
      </c>
      <c r="E14" s="2">
        <v>444.5</v>
      </c>
      <c r="F14" s="2">
        <v>446.75</v>
      </c>
      <c r="G14" s="2">
        <v>436.32574462890625</v>
      </c>
      <c r="H14" s="3">
        <v>122379700</v>
      </c>
    </row>
    <row r="15" spans="1:8" x14ac:dyDescent="0.25">
      <c r="A15">
        <v>13</v>
      </c>
      <c r="B15" s="1">
        <v>44582</v>
      </c>
      <c r="C15" s="2">
        <v>445.55999755859375</v>
      </c>
      <c r="D15" s="2">
        <v>448.05999755859375</v>
      </c>
      <c r="E15" s="2">
        <v>437.95001220703125</v>
      </c>
      <c r="F15" s="2">
        <v>437.98001098632813</v>
      </c>
      <c r="G15" s="2">
        <v>427.7603759765625</v>
      </c>
      <c r="H15" s="3">
        <v>202271200</v>
      </c>
    </row>
    <row r="16" spans="1:8" x14ac:dyDescent="0.25">
      <c r="A16">
        <v>14</v>
      </c>
      <c r="B16" s="1">
        <v>44585</v>
      </c>
      <c r="C16" s="2">
        <v>432.02999877929688</v>
      </c>
      <c r="D16" s="2">
        <v>440.3800048828125</v>
      </c>
      <c r="E16" s="2">
        <v>420.760009765625</v>
      </c>
      <c r="F16" s="2">
        <v>439.83999633789063</v>
      </c>
      <c r="G16" s="2">
        <v>429.57696533203125</v>
      </c>
      <c r="H16" s="3">
        <v>251783900</v>
      </c>
    </row>
    <row r="17" spans="1:8" x14ac:dyDescent="0.25">
      <c r="A17">
        <v>15</v>
      </c>
      <c r="B17" s="1">
        <v>44586</v>
      </c>
      <c r="C17" s="2">
        <v>433.05999755859375</v>
      </c>
      <c r="D17" s="2">
        <v>439.72000122070313</v>
      </c>
      <c r="E17" s="2">
        <v>427.14999389648438</v>
      </c>
      <c r="F17" s="2">
        <v>434.47000122070313</v>
      </c>
      <c r="G17" s="2">
        <v>424.33224487304688</v>
      </c>
      <c r="H17" s="3">
        <v>167997300</v>
      </c>
    </row>
    <row r="18" spans="1:8" x14ac:dyDescent="0.25">
      <c r="A18">
        <v>16</v>
      </c>
      <c r="B18" s="1">
        <v>44587</v>
      </c>
      <c r="C18" s="2">
        <v>440.72000122070313</v>
      </c>
      <c r="D18" s="2">
        <v>444.04000854492188</v>
      </c>
      <c r="E18" s="2">
        <v>428.8599853515625</v>
      </c>
      <c r="F18" s="2">
        <v>433.3800048828125</v>
      </c>
      <c r="G18" s="2">
        <v>423.2677001953125</v>
      </c>
      <c r="H18" s="3">
        <v>186391100</v>
      </c>
    </row>
    <row r="19" spans="1:8" x14ac:dyDescent="0.25">
      <c r="A19">
        <v>17</v>
      </c>
      <c r="B19" s="1">
        <v>44588</v>
      </c>
      <c r="C19" s="2">
        <v>438.260009765625</v>
      </c>
      <c r="D19" s="2">
        <v>441.58999633789063</v>
      </c>
      <c r="E19" s="2">
        <v>429.45001220703125</v>
      </c>
      <c r="F19" s="2">
        <v>431.239990234375</v>
      </c>
      <c r="G19" s="2">
        <v>421.1776123046875</v>
      </c>
      <c r="H19" s="3">
        <v>149878300</v>
      </c>
    </row>
    <row r="20" spans="1:8" x14ac:dyDescent="0.25">
      <c r="A20">
        <v>18</v>
      </c>
      <c r="B20" s="1">
        <v>44589</v>
      </c>
      <c r="C20" s="2">
        <v>432.67999267578125</v>
      </c>
      <c r="D20" s="2">
        <v>442</v>
      </c>
      <c r="E20" s="2">
        <v>427.82000732421875</v>
      </c>
      <c r="F20" s="2">
        <v>441.95001220703125</v>
      </c>
      <c r="G20" s="2">
        <v>431.63775634765625</v>
      </c>
      <c r="H20" s="3">
        <v>164457400</v>
      </c>
    </row>
    <row r="21" spans="1:8" x14ac:dyDescent="0.25">
      <c r="A21">
        <v>19</v>
      </c>
      <c r="B21" s="1">
        <v>44592</v>
      </c>
      <c r="C21" s="2">
        <v>441.239990234375</v>
      </c>
      <c r="D21" s="2">
        <v>450.27999877929688</v>
      </c>
      <c r="E21" s="2">
        <v>439.80999755859375</v>
      </c>
      <c r="F21" s="2">
        <v>449.91000366210938</v>
      </c>
      <c r="G21" s="2">
        <v>439.41201782226563</v>
      </c>
      <c r="H21" s="3">
        <v>152251400</v>
      </c>
    </row>
    <row r="22" spans="1:8" x14ac:dyDescent="0.25">
      <c r="A22">
        <v>20</v>
      </c>
      <c r="B22" s="1">
        <v>44593</v>
      </c>
      <c r="C22" s="2">
        <v>450.67999267578125</v>
      </c>
      <c r="D22" s="2">
        <v>453.6300048828125</v>
      </c>
      <c r="E22" s="2">
        <v>446.94000244140625</v>
      </c>
      <c r="F22" s="2">
        <v>452.95001220703125</v>
      </c>
      <c r="G22" s="2">
        <v>442.381103515625</v>
      </c>
      <c r="H22" s="3">
        <v>123155400</v>
      </c>
    </row>
    <row r="23" spans="1:8" x14ac:dyDescent="0.25">
      <c r="A23">
        <v>21</v>
      </c>
      <c r="B23" s="1">
        <v>44594</v>
      </c>
      <c r="C23" s="2">
        <v>455.5</v>
      </c>
      <c r="D23" s="2">
        <v>458.1199951171875</v>
      </c>
      <c r="E23" s="2">
        <v>453.04998779296875</v>
      </c>
      <c r="F23" s="2">
        <v>457.35000610351563</v>
      </c>
      <c r="G23" s="2">
        <v>446.67840576171875</v>
      </c>
      <c r="H23" s="3">
        <v>117361000</v>
      </c>
    </row>
    <row r="24" spans="1:8" x14ac:dyDescent="0.25">
      <c r="A24">
        <v>22</v>
      </c>
      <c r="B24" s="1">
        <v>44595</v>
      </c>
      <c r="C24" s="2">
        <v>450.95001220703125</v>
      </c>
      <c r="D24" s="2">
        <v>452.97000122070313</v>
      </c>
      <c r="E24" s="2">
        <v>445.70999145507813</v>
      </c>
      <c r="F24" s="2">
        <v>446.60000610351563</v>
      </c>
      <c r="G24" s="2">
        <v>436.17922973632813</v>
      </c>
      <c r="H24" s="3">
        <v>118024400</v>
      </c>
    </row>
    <row r="25" spans="1:8" x14ac:dyDescent="0.25">
      <c r="A25">
        <v>23</v>
      </c>
      <c r="B25" s="1">
        <v>44596</v>
      </c>
      <c r="C25" s="2">
        <v>446.35000610351563</v>
      </c>
      <c r="D25" s="2">
        <v>452.77999877929688</v>
      </c>
      <c r="E25" s="2">
        <v>443.82998657226563</v>
      </c>
      <c r="F25" s="2">
        <v>448.70001220703125</v>
      </c>
      <c r="G25" s="2">
        <v>438.23028564453125</v>
      </c>
      <c r="H25" s="3">
        <v>118454400</v>
      </c>
    </row>
    <row r="26" spans="1:8" x14ac:dyDescent="0.25">
      <c r="A26">
        <v>24</v>
      </c>
      <c r="B26" s="1">
        <v>44599</v>
      </c>
      <c r="C26" s="2">
        <v>449.510009765625</v>
      </c>
      <c r="D26" s="2">
        <v>450.989990234375</v>
      </c>
      <c r="E26" s="2">
        <v>445.85000610351563</v>
      </c>
      <c r="F26" s="2">
        <v>447.260009765625</v>
      </c>
      <c r="G26" s="2">
        <v>436.82391357421875</v>
      </c>
      <c r="H26" s="3">
        <v>84472900</v>
      </c>
    </row>
    <row r="27" spans="1:8" x14ac:dyDescent="0.25">
      <c r="A27">
        <v>25</v>
      </c>
      <c r="B27" s="1">
        <v>44600</v>
      </c>
      <c r="C27" s="2">
        <v>446.73001098632813</v>
      </c>
      <c r="D27" s="2">
        <v>451.92001342773438</v>
      </c>
      <c r="E27" s="2">
        <v>445.22000122070313</v>
      </c>
      <c r="F27" s="2">
        <v>450.94000244140625</v>
      </c>
      <c r="G27" s="2">
        <v>440.41796875</v>
      </c>
      <c r="H27" s="3">
        <v>81012000</v>
      </c>
    </row>
    <row r="28" spans="1:8" x14ac:dyDescent="0.25">
      <c r="A28">
        <v>26</v>
      </c>
      <c r="B28" s="1">
        <v>44601</v>
      </c>
      <c r="C28" s="2">
        <v>455.22000122070313</v>
      </c>
      <c r="D28" s="2">
        <v>457.8800048828125</v>
      </c>
      <c r="E28" s="2">
        <v>455.010009765625</v>
      </c>
      <c r="F28" s="2">
        <v>457.54000854492188</v>
      </c>
      <c r="G28" s="2">
        <v>446.86398315429688</v>
      </c>
      <c r="H28" s="3">
        <v>92589900</v>
      </c>
    </row>
    <row r="29" spans="1:8" x14ac:dyDescent="0.25">
      <c r="A29">
        <v>27</v>
      </c>
      <c r="B29" s="1">
        <v>44602</v>
      </c>
      <c r="C29" s="2">
        <v>451.33999633789063</v>
      </c>
      <c r="D29" s="2">
        <v>457.70999145507813</v>
      </c>
      <c r="E29" s="2">
        <v>447.20001220703125</v>
      </c>
      <c r="F29" s="2">
        <v>449.32000732421875</v>
      </c>
      <c r="G29" s="2">
        <v>438.8358154296875</v>
      </c>
      <c r="H29" s="3">
        <v>140103700</v>
      </c>
    </row>
    <row r="30" spans="1:8" x14ac:dyDescent="0.25">
      <c r="A30">
        <v>28</v>
      </c>
      <c r="B30" s="1">
        <v>44603</v>
      </c>
      <c r="C30" s="2">
        <v>449.41000366210938</v>
      </c>
      <c r="D30" s="2">
        <v>451.6099853515625</v>
      </c>
      <c r="E30" s="2">
        <v>438.94000244140625</v>
      </c>
      <c r="F30" s="2">
        <v>440.45999145507813</v>
      </c>
      <c r="G30" s="2">
        <v>430.1824951171875</v>
      </c>
      <c r="H30" s="3">
        <v>153214600</v>
      </c>
    </row>
    <row r="31" spans="1:8" x14ac:dyDescent="0.25">
      <c r="A31">
        <v>29</v>
      </c>
      <c r="B31" s="1">
        <v>44606</v>
      </c>
      <c r="C31" s="2">
        <v>439.92001342773438</v>
      </c>
      <c r="D31" s="2">
        <v>441.60000610351563</v>
      </c>
      <c r="E31" s="2">
        <v>435.33999633789063</v>
      </c>
      <c r="F31" s="2">
        <v>439.01998901367188</v>
      </c>
      <c r="G31" s="2">
        <v>428.77606201171875</v>
      </c>
      <c r="H31" s="3">
        <v>123006300</v>
      </c>
    </row>
    <row r="32" spans="1:8" x14ac:dyDescent="0.25">
      <c r="A32">
        <v>30</v>
      </c>
      <c r="B32" s="1">
        <v>44607</v>
      </c>
      <c r="C32" s="2">
        <v>443.73001098632813</v>
      </c>
      <c r="D32" s="2">
        <v>446.27999877929688</v>
      </c>
      <c r="E32" s="2">
        <v>443.17999267578125</v>
      </c>
      <c r="F32" s="2">
        <v>446.10000610351563</v>
      </c>
      <c r="G32" s="2">
        <v>435.69088745117188</v>
      </c>
      <c r="H32" s="3">
        <v>88482700</v>
      </c>
    </row>
    <row r="33" spans="1:8" x14ac:dyDescent="0.25">
      <c r="A33">
        <v>31</v>
      </c>
      <c r="B33" s="1">
        <v>44608</v>
      </c>
      <c r="C33" s="2">
        <v>443.92999267578125</v>
      </c>
      <c r="D33" s="2">
        <v>448.05999755859375</v>
      </c>
      <c r="E33" s="2">
        <v>441.94000244140625</v>
      </c>
      <c r="F33" s="2">
        <v>446.60000610351563</v>
      </c>
      <c r="G33" s="2">
        <v>436.17922973632813</v>
      </c>
      <c r="H33" s="3">
        <v>84863600</v>
      </c>
    </row>
    <row r="34" spans="1:8" x14ac:dyDescent="0.25">
      <c r="A34">
        <v>32</v>
      </c>
      <c r="B34" s="1">
        <v>44609</v>
      </c>
      <c r="C34" s="2">
        <v>443.22000122070313</v>
      </c>
      <c r="D34" s="2">
        <v>446.57000732421875</v>
      </c>
      <c r="E34" s="2">
        <v>436.42001342773438</v>
      </c>
      <c r="F34" s="2">
        <v>437.05999755859375</v>
      </c>
      <c r="G34" s="2">
        <v>426.86181640625</v>
      </c>
      <c r="H34" s="3">
        <v>102259100</v>
      </c>
    </row>
    <row r="35" spans="1:8" x14ac:dyDescent="0.25">
      <c r="A35">
        <v>33</v>
      </c>
      <c r="B35" s="1">
        <v>44610</v>
      </c>
      <c r="C35" s="2">
        <v>437.32998657226563</v>
      </c>
      <c r="D35" s="2">
        <v>438.66000366210938</v>
      </c>
      <c r="E35" s="2">
        <v>431.82000732421875</v>
      </c>
      <c r="F35" s="2">
        <v>434.23001098632813</v>
      </c>
      <c r="G35" s="2">
        <v>424.09786987304688</v>
      </c>
      <c r="H35" s="3">
        <v>132642900</v>
      </c>
    </row>
    <row r="36" spans="1:8" x14ac:dyDescent="0.25">
      <c r="A36">
        <v>34</v>
      </c>
      <c r="B36" s="1">
        <v>44614</v>
      </c>
      <c r="C36" s="2">
        <v>431.8900146484375</v>
      </c>
      <c r="D36" s="2">
        <v>435.5</v>
      </c>
      <c r="E36" s="2">
        <v>425.8599853515625</v>
      </c>
      <c r="F36" s="2">
        <v>429.57000732421875</v>
      </c>
      <c r="G36" s="2">
        <v>419.546630859375</v>
      </c>
      <c r="H36" s="3">
        <v>124391800</v>
      </c>
    </row>
    <row r="37" spans="1:8" x14ac:dyDescent="0.25">
      <c r="A37">
        <v>35</v>
      </c>
      <c r="B37" s="1">
        <v>44615</v>
      </c>
      <c r="C37" s="2">
        <v>432.66000366210938</v>
      </c>
      <c r="D37" s="2">
        <v>433.260009765625</v>
      </c>
      <c r="E37" s="2">
        <v>421.35000610351563</v>
      </c>
      <c r="F37" s="2">
        <v>421.95001220703125</v>
      </c>
      <c r="G37" s="2">
        <v>412.10446166992188</v>
      </c>
      <c r="H37" s="3">
        <v>132578000</v>
      </c>
    </row>
    <row r="38" spans="1:8" x14ac:dyDescent="0.25">
      <c r="A38">
        <v>36</v>
      </c>
      <c r="B38" s="1">
        <v>44616</v>
      </c>
      <c r="C38" s="2">
        <v>411.01998901367188</v>
      </c>
      <c r="D38" s="2">
        <v>428.760009765625</v>
      </c>
      <c r="E38" s="2">
        <v>410.6400146484375</v>
      </c>
      <c r="F38" s="2">
        <v>428.29998779296875</v>
      </c>
      <c r="G38" s="2">
        <v>418.30621337890625</v>
      </c>
      <c r="H38" s="3">
        <v>213942900</v>
      </c>
    </row>
    <row r="39" spans="1:8" x14ac:dyDescent="0.25">
      <c r="A39">
        <v>37</v>
      </c>
      <c r="B39" s="1">
        <v>44617</v>
      </c>
      <c r="C39" s="2">
        <v>429.6099853515625</v>
      </c>
      <c r="D39" s="2">
        <v>437.83999633789063</v>
      </c>
      <c r="E39" s="2">
        <v>427.8599853515625</v>
      </c>
      <c r="F39" s="2">
        <v>437.75</v>
      </c>
      <c r="G39" s="2">
        <v>427.53570556640625</v>
      </c>
      <c r="H39" s="3">
        <v>121804500</v>
      </c>
    </row>
    <row r="40" spans="1:8" x14ac:dyDescent="0.25">
      <c r="A40">
        <v>38</v>
      </c>
      <c r="B40" s="1">
        <v>44620</v>
      </c>
      <c r="C40" s="2">
        <v>432.02999877929688</v>
      </c>
      <c r="D40" s="2">
        <v>438.20001220703125</v>
      </c>
      <c r="E40" s="2">
        <v>430.70001220703125</v>
      </c>
      <c r="F40" s="2">
        <v>436.6300048828125</v>
      </c>
      <c r="G40" s="2">
        <v>426.44186401367188</v>
      </c>
      <c r="H40" s="3">
        <v>145615000</v>
      </c>
    </row>
    <row r="41" spans="1:8" x14ac:dyDescent="0.25">
      <c r="A41">
        <v>39</v>
      </c>
      <c r="B41" s="1">
        <v>44621</v>
      </c>
      <c r="C41" s="2">
        <v>435.04000854492188</v>
      </c>
      <c r="D41" s="2">
        <v>437.17001342773438</v>
      </c>
      <c r="E41" s="2">
        <v>427.1099853515625</v>
      </c>
      <c r="F41" s="2">
        <v>429.98001098632813</v>
      </c>
      <c r="G41" s="2">
        <v>419.947021484375</v>
      </c>
      <c r="H41" s="3">
        <v>137785900</v>
      </c>
    </row>
    <row r="42" spans="1:8" x14ac:dyDescent="0.25">
      <c r="A42">
        <v>40</v>
      </c>
      <c r="B42" s="1">
        <v>44622</v>
      </c>
      <c r="C42" s="2">
        <v>432.3699951171875</v>
      </c>
      <c r="D42" s="2">
        <v>439.72000122070313</v>
      </c>
      <c r="E42" s="2">
        <v>431.57000732421875</v>
      </c>
      <c r="F42" s="2">
        <v>437.8900146484375</v>
      </c>
      <c r="G42" s="2">
        <v>427.67251586914063</v>
      </c>
      <c r="H42" s="3">
        <v>117726500</v>
      </c>
    </row>
    <row r="43" spans="1:8" x14ac:dyDescent="0.25">
      <c r="A43">
        <v>41</v>
      </c>
      <c r="B43" s="1">
        <v>44623</v>
      </c>
      <c r="C43" s="2">
        <v>440.47000122070313</v>
      </c>
      <c r="D43" s="2">
        <v>441.1099853515625</v>
      </c>
      <c r="E43" s="2">
        <v>433.79998779296875</v>
      </c>
      <c r="F43" s="2">
        <v>435.70999145507813</v>
      </c>
      <c r="G43" s="2">
        <v>425.5433349609375</v>
      </c>
      <c r="H43" s="3">
        <v>105501700</v>
      </c>
    </row>
    <row r="44" spans="1:8" x14ac:dyDescent="0.25">
      <c r="A44">
        <v>42</v>
      </c>
      <c r="B44" s="1">
        <v>44624</v>
      </c>
      <c r="C44" s="2">
        <v>431.75</v>
      </c>
      <c r="D44" s="2">
        <v>433.3699951171875</v>
      </c>
      <c r="E44" s="2">
        <v>427.8800048828125</v>
      </c>
      <c r="F44" s="2">
        <v>432.17001342773438</v>
      </c>
      <c r="G44" s="2">
        <v>422.08596801757813</v>
      </c>
      <c r="H44" s="3">
        <v>113978200</v>
      </c>
    </row>
    <row r="45" spans="1:8" x14ac:dyDescent="0.25">
      <c r="A45">
        <v>43</v>
      </c>
      <c r="B45" s="1">
        <v>44627</v>
      </c>
      <c r="C45" s="2">
        <v>431.54998779296875</v>
      </c>
      <c r="D45" s="2">
        <v>432.29998779296875</v>
      </c>
      <c r="E45" s="2">
        <v>419.3599853515625</v>
      </c>
      <c r="F45" s="2">
        <v>419.42999267578125</v>
      </c>
      <c r="G45" s="2">
        <v>409.64321899414063</v>
      </c>
      <c r="H45" s="3">
        <v>137896600</v>
      </c>
    </row>
    <row r="46" spans="1:8" x14ac:dyDescent="0.25">
      <c r="A46">
        <v>44</v>
      </c>
      <c r="B46" s="1">
        <v>44628</v>
      </c>
      <c r="C46" s="2">
        <v>419.6199951171875</v>
      </c>
      <c r="D46" s="2">
        <v>427.20999145507813</v>
      </c>
      <c r="E46" s="2">
        <v>415.1199951171875</v>
      </c>
      <c r="F46" s="2">
        <v>416.25</v>
      </c>
      <c r="G46" s="2">
        <v>406.53741455078125</v>
      </c>
      <c r="H46" s="3">
        <v>164772700</v>
      </c>
    </row>
    <row r="47" spans="1:8" x14ac:dyDescent="0.25">
      <c r="A47">
        <v>45</v>
      </c>
      <c r="B47" s="1">
        <v>44629</v>
      </c>
      <c r="C47" s="2">
        <v>425.1400146484375</v>
      </c>
      <c r="D47" s="2">
        <v>429.510009765625</v>
      </c>
      <c r="E47" s="2">
        <v>422.82000732421875</v>
      </c>
      <c r="F47" s="2">
        <v>427.41000366210938</v>
      </c>
      <c r="G47" s="2">
        <v>417.43704223632813</v>
      </c>
      <c r="H47" s="3">
        <v>116990800</v>
      </c>
    </row>
    <row r="48" spans="1:8" x14ac:dyDescent="0.25">
      <c r="A48">
        <v>46</v>
      </c>
      <c r="B48" s="1">
        <v>44630</v>
      </c>
      <c r="C48" s="2">
        <v>422.51998901367188</v>
      </c>
      <c r="D48" s="2">
        <v>426.42999267578125</v>
      </c>
      <c r="E48" s="2">
        <v>420.44000244140625</v>
      </c>
      <c r="F48" s="2">
        <v>425.48001098632813</v>
      </c>
      <c r="G48" s="2">
        <v>415.55203247070313</v>
      </c>
      <c r="H48" s="3">
        <v>93972700</v>
      </c>
    </row>
    <row r="49" spans="1:8" x14ac:dyDescent="0.25">
      <c r="A49">
        <v>47</v>
      </c>
      <c r="B49" s="1">
        <v>44631</v>
      </c>
      <c r="C49" s="2">
        <v>428.1199951171875</v>
      </c>
      <c r="D49" s="2">
        <v>428.76998901367188</v>
      </c>
      <c r="E49" s="2">
        <v>419.52999877929688</v>
      </c>
      <c r="F49" s="2">
        <v>420.07000732421875</v>
      </c>
      <c r="G49" s="2">
        <v>410.26828002929688</v>
      </c>
      <c r="H49" s="3">
        <v>95636300</v>
      </c>
    </row>
    <row r="50" spans="1:8" x14ac:dyDescent="0.25">
      <c r="A50">
        <v>48</v>
      </c>
      <c r="B50" s="1">
        <v>44634</v>
      </c>
      <c r="C50" s="2">
        <v>420.8900146484375</v>
      </c>
      <c r="D50" s="2">
        <v>424.54998779296875</v>
      </c>
      <c r="E50" s="2">
        <v>415.79000854492188</v>
      </c>
      <c r="F50" s="2">
        <v>417</v>
      </c>
      <c r="G50" s="2">
        <v>407.2698974609375</v>
      </c>
      <c r="H50" s="3">
        <v>95729200</v>
      </c>
    </row>
    <row r="51" spans="1:8" x14ac:dyDescent="0.25">
      <c r="A51">
        <v>49</v>
      </c>
      <c r="B51" s="1">
        <v>44635</v>
      </c>
      <c r="C51" s="2">
        <v>419.76998901367188</v>
      </c>
      <c r="D51" s="2">
        <v>426.83999633789063</v>
      </c>
      <c r="E51" s="2">
        <v>418.42001342773438</v>
      </c>
      <c r="F51" s="2">
        <v>426.17001342773438</v>
      </c>
      <c r="G51" s="2">
        <v>416.2259521484375</v>
      </c>
      <c r="H51" s="3">
        <v>106219100</v>
      </c>
    </row>
    <row r="52" spans="1:8" x14ac:dyDescent="0.25">
      <c r="A52">
        <v>50</v>
      </c>
      <c r="B52" s="1">
        <v>44636</v>
      </c>
      <c r="C52" s="2">
        <v>429.8900146484375</v>
      </c>
      <c r="D52" s="2">
        <v>435.67999267578125</v>
      </c>
      <c r="E52" s="2">
        <v>424.79998779296875</v>
      </c>
      <c r="F52" s="2">
        <v>435.6199951171875</v>
      </c>
      <c r="G52" s="2">
        <v>425.45541381835938</v>
      </c>
      <c r="H52" s="3">
        <v>144954800</v>
      </c>
    </row>
    <row r="53" spans="1:8" x14ac:dyDescent="0.25">
      <c r="A53">
        <v>51</v>
      </c>
      <c r="B53" s="1">
        <v>44637</v>
      </c>
      <c r="C53" s="2">
        <v>433.58999633789063</v>
      </c>
      <c r="D53" s="2">
        <v>441.07000732421875</v>
      </c>
      <c r="E53" s="2">
        <v>433.19000244140625</v>
      </c>
      <c r="F53" s="2">
        <v>441.07000732421875</v>
      </c>
      <c r="G53" s="2">
        <v>430.7783203125</v>
      </c>
      <c r="H53" s="3">
        <v>102676900</v>
      </c>
    </row>
    <row r="54" spans="1:8" x14ac:dyDescent="0.25">
      <c r="A54">
        <v>52</v>
      </c>
      <c r="B54" s="1">
        <v>44638</v>
      </c>
      <c r="C54" s="2">
        <v>438</v>
      </c>
      <c r="D54" s="2">
        <v>444.8599853515625</v>
      </c>
      <c r="E54" s="2">
        <v>437.22000122070313</v>
      </c>
      <c r="F54" s="2">
        <v>444.51998901367188</v>
      </c>
      <c r="G54" s="2">
        <v>435.4964599609375</v>
      </c>
      <c r="H54" s="3">
        <v>106345500</v>
      </c>
    </row>
    <row r="55" spans="1:8" x14ac:dyDescent="0.25">
      <c r="A55">
        <v>53</v>
      </c>
      <c r="B55" s="1">
        <v>44641</v>
      </c>
      <c r="C55" s="2">
        <v>444.33999633789063</v>
      </c>
      <c r="D55" s="2">
        <v>446.45999145507813</v>
      </c>
      <c r="E55" s="2">
        <v>440.67999267578125</v>
      </c>
      <c r="F55" s="2">
        <v>444.3900146484375</v>
      </c>
      <c r="G55" s="2">
        <v>435.369140625</v>
      </c>
      <c r="H55" s="3">
        <v>88349800</v>
      </c>
    </row>
    <row r="56" spans="1:8" x14ac:dyDescent="0.25">
      <c r="A56">
        <v>54</v>
      </c>
      <c r="B56" s="1">
        <v>44642</v>
      </c>
      <c r="C56" s="2">
        <v>445.8599853515625</v>
      </c>
      <c r="D56" s="2">
        <v>450.57998657226563</v>
      </c>
      <c r="E56" s="2">
        <v>445.8599853515625</v>
      </c>
      <c r="F56" s="2">
        <v>449.58999633789063</v>
      </c>
      <c r="G56" s="2">
        <v>440.46356201171875</v>
      </c>
      <c r="H56" s="3">
        <v>74650400</v>
      </c>
    </row>
    <row r="57" spans="1:8" x14ac:dyDescent="0.25">
      <c r="A57">
        <v>55</v>
      </c>
      <c r="B57" s="1">
        <v>44643</v>
      </c>
      <c r="C57" s="2">
        <v>446.91000366210938</v>
      </c>
      <c r="D57" s="2">
        <v>448.489990234375</v>
      </c>
      <c r="E57" s="2">
        <v>443.70999145507813</v>
      </c>
      <c r="F57" s="2">
        <v>443.79998779296875</v>
      </c>
      <c r="G57" s="2">
        <v>434.7911376953125</v>
      </c>
      <c r="H57" s="3">
        <v>79426100</v>
      </c>
    </row>
    <row r="58" spans="1:8" x14ac:dyDescent="0.25">
      <c r="A58">
        <v>56</v>
      </c>
      <c r="B58" s="1">
        <v>44644</v>
      </c>
      <c r="C58" s="2">
        <v>445.94000244140625</v>
      </c>
      <c r="D58" s="2">
        <v>450.5</v>
      </c>
      <c r="E58" s="2">
        <v>444.760009765625</v>
      </c>
      <c r="F58" s="2">
        <v>450.489990234375</v>
      </c>
      <c r="G58" s="2">
        <v>441.34530639648438</v>
      </c>
      <c r="H58" s="3">
        <v>64736900</v>
      </c>
    </row>
    <row r="59" spans="1:8" x14ac:dyDescent="0.25">
      <c r="A59">
        <v>57</v>
      </c>
      <c r="B59" s="1">
        <v>44645</v>
      </c>
      <c r="C59" s="2">
        <v>451.16000366210938</v>
      </c>
      <c r="D59" s="2">
        <v>452.98001098632813</v>
      </c>
      <c r="E59" s="2">
        <v>448.42999267578125</v>
      </c>
      <c r="F59" s="2">
        <v>452.69000244140625</v>
      </c>
      <c r="G59" s="2">
        <v>443.50067138671875</v>
      </c>
      <c r="H59" s="3">
        <v>77101300</v>
      </c>
    </row>
    <row r="60" spans="1:8" x14ac:dyDescent="0.25">
      <c r="A60">
        <v>58</v>
      </c>
      <c r="B60" s="1">
        <v>44648</v>
      </c>
      <c r="C60" s="2">
        <v>452.05999755859375</v>
      </c>
      <c r="D60" s="2">
        <v>455.91000366210938</v>
      </c>
      <c r="E60" s="2">
        <v>450.05999755859375</v>
      </c>
      <c r="F60" s="2">
        <v>455.91000366210938</v>
      </c>
      <c r="G60" s="2">
        <v>446.6552734375</v>
      </c>
      <c r="H60" s="3">
        <v>68529800</v>
      </c>
    </row>
    <row r="61" spans="1:8" x14ac:dyDescent="0.25">
      <c r="A61">
        <v>59</v>
      </c>
      <c r="B61" s="1">
        <v>44649</v>
      </c>
      <c r="C61" s="2">
        <v>460.01998901367188</v>
      </c>
      <c r="D61" s="2">
        <v>462.07000732421875</v>
      </c>
      <c r="E61" s="2">
        <v>457.17999267578125</v>
      </c>
      <c r="F61" s="2">
        <v>461.54998779296875</v>
      </c>
      <c r="G61" s="2">
        <v>452.18081665039063</v>
      </c>
      <c r="H61" s="3">
        <v>86581500</v>
      </c>
    </row>
    <row r="62" spans="1:8" x14ac:dyDescent="0.25">
      <c r="A62">
        <v>60</v>
      </c>
      <c r="B62" s="1">
        <v>44650</v>
      </c>
      <c r="C62" s="2">
        <v>460.33999633789063</v>
      </c>
      <c r="D62" s="2">
        <v>461.20001220703125</v>
      </c>
      <c r="E62" s="2">
        <v>456.47000122070313</v>
      </c>
      <c r="F62" s="2">
        <v>458.70001220703125</v>
      </c>
      <c r="G62" s="2">
        <v>449.38864135742188</v>
      </c>
      <c r="H62" s="3">
        <v>79666900</v>
      </c>
    </row>
    <row r="63" spans="1:8" x14ac:dyDescent="0.25">
      <c r="A63">
        <v>61</v>
      </c>
      <c r="B63" s="1">
        <v>44651</v>
      </c>
      <c r="C63" s="2">
        <v>457.8900146484375</v>
      </c>
      <c r="D63" s="2">
        <v>458.760009765625</v>
      </c>
      <c r="E63" s="2">
        <v>451.16000366210938</v>
      </c>
      <c r="F63" s="2">
        <v>451.6400146484375</v>
      </c>
      <c r="G63" s="2">
        <v>442.47198486328125</v>
      </c>
      <c r="H63" s="3">
        <v>121699900</v>
      </c>
    </row>
    <row r="64" spans="1:8" x14ac:dyDescent="0.25">
      <c r="A64">
        <v>62</v>
      </c>
      <c r="B64" s="1">
        <v>44652</v>
      </c>
      <c r="C64" s="2">
        <v>453.30999755859375</v>
      </c>
      <c r="D64" s="2">
        <v>453.45999145507813</v>
      </c>
      <c r="E64" s="2">
        <v>449.1400146484375</v>
      </c>
      <c r="F64" s="2">
        <v>452.92001342773438</v>
      </c>
      <c r="G64" s="2">
        <v>443.72601318359375</v>
      </c>
      <c r="H64" s="3">
        <v>89048800</v>
      </c>
    </row>
    <row r="65" spans="1:8" x14ac:dyDescent="0.25">
      <c r="A65">
        <v>63</v>
      </c>
      <c r="B65" s="1">
        <v>44655</v>
      </c>
      <c r="C65" s="2">
        <v>453.1300048828125</v>
      </c>
      <c r="D65" s="2">
        <v>456.91000366210938</v>
      </c>
      <c r="E65" s="2">
        <v>452.260009765625</v>
      </c>
      <c r="F65" s="2">
        <v>456.79998779296875</v>
      </c>
      <c r="G65" s="2">
        <v>447.5272216796875</v>
      </c>
      <c r="H65" s="3">
        <v>59601000</v>
      </c>
    </row>
    <row r="66" spans="1:8" x14ac:dyDescent="0.25">
      <c r="A66">
        <v>64</v>
      </c>
      <c r="B66" s="1">
        <v>44656</v>
      </c>
      <c r="C66" s="2">
        <v>455.22000122070313</v>
      </c>
      <c r="D66" s="2">
        <v>457.82998657226563</v>
      </c>
      <c r="E66" s="2">
        <v>449.82000732421875</v>
      </c>
      <c r="F66" s="2">
        <v>451.02999877929688</v>
      </c>
      <c r="G66" s="2">
        <v>441.87435913085938</v>
      </c>
      <c r="H66" s="3">
        <v>74214500</v>
      </c>
    </row>
    <row r="67" spans="1:8" x14ac:dyDescent="0.25">
      <c r="A67">
        <v>65</v>
      </c>
      <c r="B67" s="1">
        <v>44657</v>
      </c>
      <c r="C67" s="2">
        <v>446.8900146484375</v>
      </c>
      <c r="D67" s="2">
        <v>448.92999267578125</v>
      </c>
      <c r="E67" s="2">
        <v>443.47000122070313</v>
      </c>
      <c r="F67" s="2">
        <v>446.51998901367188</v>
      </c>
      <c r="G67" s="2">
        <v>437.45587158203125</v>
      </c>
      <c r="H67" s="3">
        <v>106898000</v>
      </c>
    </row>
    <row r="68" spans="1:8" x14ac:dyDescent="0.25">
      <c r="A68">
        <v>66</v>
      </c>
      <c r="B68" s="1">
        <v>44658</v>
      </c>
      <c r="C68" s="2">
        <v>445.58999633789063</v>
      </c>
      <c r="D68" s="2">
        <v>450.69000244140625</v>
      </c>
      <c r="E68" s="2">
        <v>443.52999877929688</v>
      </c>
      <c r="F68" s="2">
        <v>448.76998901367188</v>
      </c>
      <c r="G68" s="2">
        <v>439.66021728515625</v>
      </c>
      <c r="H68" s="3">
        <v>78097200</v>
      </c>
    </row>
    <row r="69" spans="1:8" x14ac:dyDescent="0.25">
      <c r="A69">
        <v>67</v>
      </c>
      <c r="B69" s="1">
        <v>44659</v>
      </c>
      <c r="C69" s="2">
        <v>447.97000122070313</v>
      </c>
      <c r="D69" s="2">
        <v>450.6300048828125</v>
      </c>
      <c r="E69" s="2">
        <v>445.94000244140625</v>
      </c>
      <c r="F69" s="2">
        <v>447.57000732421875</v>
      </c>
      <c r="G69" s="2">
        <v>438.484619140625</v>
      </c>
      <c r="H69" s="3">
        <v>79272700</v>
      </c>
    </row>
    <row r="70" spans="1:8" x14ac:dyDescent="0.25">
      <c r="A70">
        <v>68</v>
      </c>
      <c r="B70" s="1">
        <v>44662</v>
      </c>
      <c r="C70" s="2">
        <v>444.1099853515625</v>
      </c>
      <c r="D70" s="2">
        <v>445</v>
      </c>
      <c r="E70" s="2">
        <v>439.3900146484375</v>
      </c>
      <c r="F70" s="2">
        <v>439.92001342773438</v>
      </c>
      <c r="G70" s="2">
        <v>430.98989868164063</v>
      </c>
      <c r="H70" s="3">
        <v>89770500</v>
      </c>
    </row>
    <row r="71" spans="1:8" x14ac:dyDescent="0.25">
      <c r="A71">
        <v>69</v>
      </c>
      <c r="B71" s="1">
        <v>44663</v>
      </c>
      <c r="C71" s="2">
        <v>443.07998657226563</v>
      </c>
      <c r="D71" s="2">
        <v>445.75</v>
      </c>
      <c r="E71" s="2">
        <v>436.64999389648438</v>
      </c>
      <c r="F71" s="2">
        <v>438.29000854492188</v>
      </c>
      <c r="G71" s="2">
        <v>429.3929443359375</v>
      </c>
      <c r="H71" s="3">
        <v>84363600</v>
      </c>
    </row>
    <row r="72" spans="1:8" x14ac:dyDescent="0.25">
      <c r="A72">
        <v>70</v>
      </c>
      <c r="B72" s="1">
        <v>44664</v>
      </c>
      <c r="C72" s="2">
        <v>438.02999877929688</v>
      </c>
      <c r="D72" s="2">
        <v>444.1099853515625</v>
      </c>
      <c r="E72" s="2">
        <v>437.83999633789063</v>
      </c>
      <c r="F72" s="2">
        <v>443.30999755859375</v>
      </c>
      <c r="G72" s="2">
        <v>434.31106567382813</v>
      </c>
      <c r="H72" s="3">
        <v>74070400</v>
      </c>
    </row>
    <row r="73" spans="1:8" x14ac:dyDescent="0.25">
      <c r="A73">
        <v>71</v>
      </c>
      <c r="B73" s="1">
        <v>44665</v>
      </c>
      <c r="C73" s="2">
        <v>443.54998779296875</v>
      </c>
      <c r="D73" s="2">
        <v>444.73001098632813</v>
      </c>
      <c r="E73" s="2">
        <v>437.67999267578125</v>
      </c>
      <c r="F73" s="2">
        <v>437.79000854492188</v>
      </c>
      <c r="G73" s="2">
        <v>428.90313720703125</v>
      </c>
      <c r="H73" s="3">
        <v>97869500</v>
      </c>
    </row>
    <row r="74" spans="1:8" x14ac:dyDescent="0.25">
      <c r="A74">
        <v>72</v>
      </c>
      <c r="B74" s="1">
        <v>44669</v>
      </c>
      <c r="C74" s="2">
        <v>436.80999755859375</v>
      </c>
      <c r="D74" s="2">
        <v>439.75</v>
      </c>
      <c r="E74" s="2">
        <v>435.6099853515625</v>
      </c>
      <c r="F74" s="2">
        <v>437.97000122070313</v>
      </c>
      <c r="G74" s="2">
        <v>429.07943725585938</v>
      </c>
      <c r="H74" s="3">
        <v>66002500</v>
      </c>
    </row>
    <row r="75" spans="1:8" x14ac:dyDescent="0.25">
      <c r="A75">
        <v>73</v>
      </c>
      <c r="B75" s="1">
        <v>44670</v>
      </c>
      <c r="C75" s="2">
        <v>437.8599853515625</v>
      </c>
      <c r="D75" s="2">
        <v>445.79998779296875</v>
      </c>
      <c r="E75" s="2">
        <v>437.67999267578125</v>
      </c>
      <c r="F75" s="2">
        <v>445.04000854492188</v>
      </c>
      <c r="G75" s="2">
        <v>436.00592041015625</v>
      </c>
      <c r="H75" s="3">
        <v>77821000</v>
      </c>
    </row>
    <row r="76" spans="1:8" x14ac:dyDescent="0.25">
      <c r="A76">
        <v>74</v>
      </c>
      <c r="B76" s="1">
        <v>44671</v>
      </c>
      <c r="C76" s="2">
        <v>446.92001342773438</v>
      </c>
      <c r="D76" s="2">
        <v>447.57000732421875</v>
      </c>
      <c r="E76" s="2">
        <v>443.48001098632813</v>
      </c>
      <c r="F76" s="2">
        <v>444.70999145507813</v>
      </c>
      <c r="G76" s="2">
        <v>435.68267822265625</v>
      </c>
      <c r="H76" s="3">
        <v>65224400</v>
      </c>
    </row>
    <row r="77" spans="1:8" x14ac:dyDescent="0.25">
      <c r="A77">
        <v>75</v>
      </c>
      <c r="B77" s="1">
        <v>44672</v>
      </c>
      <c r="C77" s="2">
        <v>448.54000854492188</v>
      </c>
      <c r="D77" s="2">
        <v>450.010009765625</v>
      </c>
      <c r="E77" s="2">
        <v>437.10000610351563</v>
      </c>
      <c r="F77" s="2">
        <v>438.05999755859375</v>
      </c>
      <c r="G77" s="2">
        <v>429.16763305664063</v>
      </c>
      <c r="H77" s="3">
        <v>85417300</v>
      </c>
    </row>
    <row r="78" spans="1:8" x14ac:dyDescent="0.25">
      <c r="A78">
        <v>76</v>
      </c>
      <c r="B78" s="1">
        <v>44673</v>
      </c>
      <c r="C78" s="2">
        <v>436.91000366210938</v>
      </c>
      <c r="D78" s="2">
        <v>438.07998657226563</v>
      </c>
      <c r="E78" s="2">
        <v>425.44000244140625</v>
      </c>
      <c r="F78" s="2">
        <v>426.04000854492188</v>
      </c>
      <c r="G78" s="2">
        <v>417.3916015625</v>
      </c>
      <c r="H78" s="3">
        <v>132471800</v>
      </c>
    </row>
    <row r="79" spans="1:8" x14ac:dyDescent="0.25">
      <c r="A79">
        <v>77</v>
      </c>
      <c r="B79" s="1">
        <v>44676</v>
      </c>
      <c r="C79" s="2">
        <v>423.67001342773438</v>
      </c>
      <c r="D79" s="2">
        <v>428.69000244140625</v>
      </c>
      <c r="E79" s="2">
        <v>418.83999633789063</v>
      </c>
      <c r="F79" s="2">
        <v>428.510009765625</v>
      </c>
      <c r="G79" s="2">
        <v>419.8115234375</v>
      </c>
      <c r="H79" s="3">
        <v>119647700</v>
      </c>
    </row>
    <row r="80" spans="1:8" x14ac:dyDescent="0.25">
      <c r="A80">
        <v>78</v>
      </c>
      <c r="B80" s="1">
        <v>44677</v>
      </c>
      <c r="C80" s="2">
        <v>425.82998657226563</v>
      </c>
      <c r="D80" s="2">
        <v>426.04000854492188</v>
      </c>
      <c r="E80" s="2">
        <v>416.07000732421875</v>
      </c>
      <c r="F80" s="2">
        <v>416.10000610351563</v>
      </c>
      <c r="G80" s="2">
        <v>407.65341186523438</v>
      </c>
      <c r="H80" s="3">
        <v>103996300</v>
      </c>
    </row>
    <row r="81" spans="1:8" x14ac:dyDescent="0.25">
      <c r="A81">
        <v>79</v>
      </c>
      <c r="B81" s="1">
        <v>44678</v>
      </c>
      <c r="C81" s="2">
        <v>417.239990234375</v>
      </c>
      <c r="D81" s="2">
        <v>422.92001342773438</v>
      </c>
      <c r="E81" s="2">
        <v>415.010009765625</v>
      </c>
      <c r="F81" s="2">
        <v>417.26998901367188</v>
      </c>
      <c r="G81" s="2">
        <v>408.79965209960938</v>
      </c>
      <c r="H81" s="3">
        <v>122030000</v>
      </c>
    </row>
    <row r="82" spans="1:8" x14ac:dyDescent="0.25">
      <c r="A82">
        <v>80</v>
      </c>
      <c r="B82" s="1">
        <v>44679</v>
      </c>
      <c r="C82" s="2">
        <v>422.29000854492188</v>
      </c>
      <c r="D82" s="2">
        <v>429.6400146484375</v>
      </c>
      <c r="E82" s="2">
        <v>417.60000610351563</v>
      </c>
      <c r="F82" s="2">
        <v>427.80999755859375</v>
      </c>
      <c r="G82" s="2">
        <v>419.12570190429688</v>
      </c>
      <c r="H82" s="3">
        <v>105449100</v>
      </c>
    </row>
    <row r="83" spans="1:8" x14ac:dyDescent="0.25">
      <c r="A83">
        <v>81</v>
      </c>
      <c r="B83" s="1">
        <v>44680</v>
      </c>
      <c r="C83" s="2">
        <v>423.58999633789063</v>
      </c>
      <c r="D83" s="2">
        <v>425.8699951171875</v>
      </c>
      <c r="E83" s="2">
        <v>411.20999145507813</v>
      </c>
      <c r="F83" s="2">
        <v>412</v>
      </c>
      <c r="G83" s="2">
        <v>403.6365966796875</v>
      </c>
      <c r="H83" s="3">
        <v>145491100</v>
      </c>
    </row>
    <row r="84" spans="1:8" x14ac:dyDescent="0.25">
      <c r="A84">
        <v>82</v>
      </c>
      <c r="B84" s="1">
        <v>44683</v>
      </c>
      <c r="C84" s="2">
        <v>412.07000732421875</v>
      </c>
      <c r="D84" s="2">
        <v>415.92001342773438</v>
      </c>
      <c r="E84" s="2">
        <v>405.01998901367188</v>
      </c>
      <c r="F84" s="2">
        <v>414.48001098632813</v>
      </c>
      <c r="G84" s="2">
        <v>406.06634521484375</v>
      </c>
      <c r="H84" s="3">
        <v>158312500</v>
      </c>
    </row>
    <row r="85" spans="1:8" x14ac:dyDescent="0.25">
      <c r="A85">
        <v>83</v>
      </c>
      <c r="B85" s="1">
        <v>44684</v>
      </c>
      <c r="C85" s="2">
        <v>415.010009765625</v>
      </c>
      <c r="D85" s="2">
        <v>418.92999267578125</v>
      </c>
      <c r="E85" s="2">
        <v>413.3599853515625</v>
      </c>
      <c r="F85" s="2">
        <v>416.3800048828125</v>
      </c>
      <c r="G85" s="2">
        <v>407.927734375</v>
      </c>
      <c r="H85" s="3">
        <v>100028200</v>
      </c>
    </row>
    <row r="86" spans="1:8" x14ac:dyDescent="0.25">
      <c r="A86">
        <v>84</v>
      </c>
      <c r="B86" s="1">
        <v>44685</v>
      </c>
      <c r="C86" s="2">
        <v>417.07998657226563</v>
      </c>
      <c r="D86" s="2">
        <v>429.66000366210938</v>
      </c>
      <c r="E86" s="2">
        <v>413.70999145507813</v>
      </c>
      <c r="F86" s="2">
        <v>429.05999755859375</v>
      </c>
      <c r="G86" s="2">
        <v>420.350341796875</v>
      </c>
      <c r="H86" s="3">
        <v>144247900</v>
      </c>
    </row>
    <row r="87" spans="1:8" x14ac:dyDescent="0.25">
      <c r="A87">
        <v>85</v>
      </c>
      <c r="B87" s="1">
        <v>44686</v>
      </c>
      <c r="C87" s="2">
        <v>424.54998779296875</v>
      </c>
      <c r="D87" s="2">
        <v>425</v>
      </c>
      <c r="E87" s="2">
        <v>409.44000244140625</v>
      </c>
      <c r="F87" s="2">
        <v>413.80999755859375</v>
      </c>
      <c r="G87" s="2">
        <v>405.409912109375</v>
      </c>
      <c r="H87" s="3">
        <v>172929100</v>
      </c>
    </row>
    <row r="88" spans="1:8" x14ac:dyDescent="0.25">
      <c r="A88">
        <v>86</v>
      </c>
      <c r="B88" s="1">
        <v>44687</v>
      </c>
      <c r="C88" s="2">
        <v>411.10000610351563</v>
      </c>
      <c r="D88" s="2">
        <v>414.79998779296875</v>
      </c>
      <c r="E88" s="2">
        <v>405.73001098632813</v>
      </c>
      <c r="F88" s="2">
        <v>411.33999633789063</v>
      </c>
      <c r="G88" s="2">
        <v>402.99002075195313</v>
      </c>
      <c r="H88" s="3">
        <v>151770800</v>
      </c>
    </row>
    <row r="89" spans="1:8" x14ac:dyDescent="0.25">
      <c r="A89">
        <v>87</v>
      </c>
      <c r="B89" s="1">
        <v>44690</v>
      </c>
      <c r="C89" s="2">
        <v>405.10000610351563</v>
      </c>
      <c r="D89" s="2">
        <v>406.41000366210938</v>
      </c>
      <c r="E89" s="2">
        <v>396.5</v>
      </c>
      <c r="F89" s="2">
        <v>398.17001342773438</v>
      </c>
      <c r="G89" s="2">
        <v>390.08737182617188</v>
      </c>
      <c r="H89" s="3">
        <v>155586100</v>
      </c>
    </row>
    <row r="90" spans="1:8" x14ac:dyDescent="0.25">
      <c r="A90">
        <v>88</v>
      </c>
      <c r="B90" s="1">
        <v>44691</v>
      </c>
      <c r="C90" s="2">
        <v>404.489990234375</v>
      </c>
      <c r="D90" s="2">
        <v>406.07998657226563</v>
      </c>
      <c r="E90" s="2">
        <v>394.82000732421875</v>
      </c>
      <c r="F90" s="2">
        <v>399.08999633789063</v>
      </c>
      <c r="G90" s="2">
        <v>390.98870849609375</v>
      </c>
      <c r="H90" s="3">
        <v>132497200</v>
      </c>
    </row>
    <row r="91" spans="1:8" x14ac:dyDescent="0.25">
      <c r="A91">
        <v>89</v>
      </c>
      <c r="B91" s="1">
        <v>44692</v>
      </c>
      <c r="C91" s="2">
        <v>398.07000732421875</v>
      </c>
      <c r="D91" s="2">
        <v>404.04000854492188</v>
      </c>
      <c r="E91" s="2">
        <v>391.95999145507813</v>
      </c>
      <c r="F91" s="2">
        <v>392.75</v>
      </c>
      <c r="G91" s="2">
        <v>384.77740478515625</v>
      </c>
      <c r="H91" s="3">
        <v>142361000</v>
      </c>
    </row>
    <row r="92" spans="1:8" x14ac:dyDescent="0.25">
      <c r="A92">
        <v>90</v>
      </c>
      <c r="B92" s="1">
        <v>44693</v>
      </c>
      <c r="C92" s="2">
        <v>389.3699951171875</v>
      </c>
      <c r="D92" s="2">
        <v>395.79998779296875</v>
      </c>
      <c r="E92" s="2">
        <v>385.14999389648438</v>
      </c>
      <c r="F92" s="2">
        <v>392.33999633789063</v>
      </c>
      <c r="G92" s="2">
        <v>384.375732421875</v>
      </c>
      <c r="H92" s="3">
        <v>125090800</v>
      </c>
    </row>
    <row r="93" spans="1:8" x14ac:dyDescent="0.25">
      <c r="A93">
        <v>91</v>
      </c>
      <c r="B93" s="1">
        <v>44694</v>
      </c>
      <c r="C93" s="2">
        <v>396.70999145507813</v>
      </c>
      <c r="D93" s="2">
        <v>403.17999267578125</v>
      </c>
      <c r="E93" s="2">
        <v>395.6099853515625</v>
      </c>
      <c r="F93" s="2">
        <v>401.72000122070313</v>
      </c>
      <c r="G93" s="2">
        <v>393.56533813476563</v>
      </c>
      <c r="H93" s="3">
        <v>104174400</v>
      </c>
    </row>
    <row r="94" spans="1:8" x14ac:dyDescent="0.25">
      <c r="A94">
        <v>92</v>
      </c>
      <c r="B94" s="1">
        <v>44697</v>
      </c>
      <c r="C94" s="2">
        <v>399.98001098632813</v>
      </c>
      <c r="D94" s="2">
        <v>403.97000122070313</v>
      </c>
      <c r="E94" s="2">
        <v>397.60000610351563</v>
      </c>
      <c r="F94" s="2">
        <v>400.08999633789063</v>
      </c>
      <c r="G94" s="2">
        <v>391.96841430664063</v>
      </c>
      <c r="H94" s="3">
        <v>78622400</v>
      </c>
    </row>
    <row r="95" spans="1:8" x14ac:dyDescent="0.25">
      <c r="A95">
        <v>93</v>
      </c>
      <c r="B95" s="1">
        <v>44698</v>
      </c>
      <c r="C95" s="2">
        <v>406.52999877929688</v>
      </c>
      <c r="D95" s="2">
        <v>408.57000732421875</v>
      </c>
      <c r="E95" s="2">
        <v>402.57998657226563</v>
      </c>
      <c r="F95" s="2">
        <v>408.32000732421875</v>
      </c>
      <c r="G95" s="2">
        <v>400.03134155273438</v>
      </c>
      <c r="H95" s="3">
        <v>83029700</v>
      </c>
    </row>
    <row r="96" spans="1:8" x14ac:dyDescent="0.25">
      <c r="A96">
        <v>94</v>
      </c>
      <c r="B96" s="1">
        <v>44699</v>
      </c>
      <c r="C96" s="2">
        <v>403.5</v>
      </c>
      <c r="D96" s="2">
        <v>403.79998779296875</v>
      </c>
      <c r="E96" s="2">
        <v>390.54998779296875</v>
      </c>
      <c r="F96" s="2">
        <v>391.8599853515625</v>
      </c>
      <c r="G96" s="2">
        <v>383.90545654296875</v>
      </c>
      <c r="H96" s="3">
        <v>117674500</v>
      </c>
    </row>
    <row r="97" spans="1:8" x14ac:dyDescent="0.25">
      <c r="A97">
        <v>95</v>
      </c>
      <c r="B97" s="1">
        <v>44700</v>
      </c>
      <c r="C97" s="2">
        <v>388.6199951171875</v>
      </c>
      <c r="D97" s="2">
        <v>394.1400146484375</v>
      </c>
      <c r="E97" s="2">
        <v>387.1099853515625</v>
      </c>
      <c r="F97" s="2">
        <v>389.45999145507813</v>
      </c>
      <c r="G97" s="2">
        <v>381.55416870117188</v>
      </c>
      <c r="H97" s="3">
        <v>98510700</v>
      </c>
    </row>
    <row r="98" spans="1:8" x14ac:dyDescent="0.25">
      <c r="A98">
        <v>96</v>
      </c>
      <c r="B98" s="1">
        <v>44701</v>
      </c>
      <c r="C98" s="2">
        <v>393.25</v>
      </c>
      <c r="D98" s="2">
        <v>397.02999877929688</v>
      </c>
      <c r="E98" s="2">
        <v>380.54000854492188</v>
      </c>
      <c r="F98" s="2">
        <v>389.6300048828125</v>
      </c>
      <c r="G98" s="2">
        <v>381.72073364257813</v>
      </c>
      <c r="H98" s="3">
        <v>131432200</v>
      </c>
    </row>
    <row r="99" spans="1:8" x14ac:dyDescent="0.25">
      <c r="A99">
        <v>97</v>
      </c>
      <c r="B99" s="1">
        <v>44704</v>
      </c>
      <c r="C99" s="2">
        <v>392.82998657226563</v>
      </c>
      <c r="D99" s="2">
        <v>397.73001098632813</v>
      </c>
      <c r="E99" s="2">
        <v>390.3800048828125</v>
      </c>
      <c r="F99" s="2">
        <v>396.92001342773438</v>
      </c>
      <c r="G99" s="2">
        <v>388.86276245117188</v>
      </c>
      <c r="H99" s="3">
        <v>76414900</v>
      </c>
    </row>
    <row r="100" spans="1:8" x14ac:dyDescent="0.25">
      <c r="A100">
        <v>98</v>
      </c>
      <c r="B100" s="1">
        <v>44705</v>
      </c>
      <c r="C100" s="2">
        <v>392.55999755859375</v>
      </c>
      <c r="D100" s="2">
        <v>395.14999389648438</v>
      </c>
      <c r="E100" s="2">
        <v>386.95999145507813</v>
      </c>
      <c r="F100" s="2">
        <v>393.8900146484375</v>
      </c>
      <c r="G100" s="2">
        <v>385.89425659179688</v>
      </c>
      <c r="H100" s="3">
        <v>91448800</v>
      </c>
    </row>
    <row r="101" spans="1:8" x14ac:dyDescent="0.25">
      <c r="A101">
        <v>99</v>
      </c>
      <c r="B101" s="1">
        <v>44706</v>
      </c>
      <c r="C101" s="2">
        <v>392.30999755859375</v>
      </c>
      <c r="D101" s="2">
        <v>399.45001220703125</v>
      </c>
      <c r="E101" s="2">
        <v>391.8900146484375</v>
      </c>
      <c r="F101" s="2">
        <v>397.3699951171875</v>
      </c>
      <c r="G101" s="2">
        <v>389.30361938476563</v>
      </c>
      <c r="H101" s="3">
        <v>91472900</v>
      </c>
    </row>
    <row r="102" spans="1:8" x14ac:dyDescent="0.25">
      <c r="A102">
        <v>100</v>
      </c>
      <c r="B102" s="1">
        <v>44707</v>
      </c>
      <c r="C102" s="2">
        <v>398.67001342773438</v>
      </c>
      <c r="D102" s="2">
        <v>407.04000854492188</v>
      </c>
      <c r="E102" s="2">
        <v>398.45001220703125</v>
      </c>
      <c r="F102" s="2">
        <v>405.30999755859375</v>
      </c>
      <c r="G102" s="2">
        <v>397.08242797851563</v>
      </c>
      <c r="H102" s="3">
        <v>82168300</v>
      </c>
    </row>
    <row r="103" spans="1:8" x14ac:dyDescent="0.25">
      <c r="A103">
        <v>101</v>
      </c>
      <c r="B103" s="1">
        <v>44708</v>
      </c>
      <c r="C103" s="2">
        <v>407.91000366210938</v>
      </c>
      <c r="D103" s="2">
        <v>415.3800048828125</v>
      </c>
      <c r="E103" s="2">
        <v>407.70001220703125</v>
      </c>
      <c r="F103" s="2">
        <v>415.260009765625</v>
      </c>
      <c r="G103" s="2">
        <v>406.83047485351563</v>
      </c>
      <c r="H103" s="3">
        <v>84768700</v>
      </c>
    </row>
    <row r="104" spans="1:8" x14ac:dyDescent="0.25">
      <c r="A104">
        <v>102</v>
      </c>
      <c r="B104" s="1">
        <v>44712</v>
      </c>
      <c r="C104" s="2">
        <v>413.54998779296875</v>
      </c>
      <c r="D104" s="2">
        <v>416.45999145507813</v>
      </c>
      <c r="E104" s="2">
        <v>410.02999877929688</v>
      </c>
      <c r="F104" s="2">
        <v>412.92999267578125</v>
      </c>
      <c r="G104" s="2">
        <v>404.5477294921875</v>
      </c>
      <c r="H104" s="3">
        <v>95937000</v>
      </c>
    </row>
    <row r="105" spans="1:8" x14ac:dyDescent="0.25">
      <c r="A105">
        <v>103</v>
      </c>
      <c r="B105" s="1">
        <v>44713</v>
      </c>
      <c r="C105" s="2">
        <v>415.17001342773438</v>
      </c>
      <c r="D105" s="2">
        <v>416.239990234375</v>
      </c>
      <c r="E105" s="2">
        <v>406.92999267578125</v>
      </c>
      <c r="F105" s="2">
        <v>409.58999633789063</v>
      </c>
      <c r="G105" s="2">
        <v>401.27554321289063</v>
      </c>
      <c r="H105" s="3">
        <v>86585800</v>
      </c>
    </row>
    <row r="106" spans="1:8" x14ac:dyDescent="0.25">
      <c r="A106">
        <v>104</v>
      </c>
      <c r="B106" s="1">
        <v>44714</v>
      </c>
      <c r="C106" s="2">
        <v>409.42001342773438</v>
      </c>
      <c r="D106" s="2">
        <v>417.44000244140625</v>
      </c>
      <c r="E106" s="2">
        <v>407.04000854492188</v>
      </c>
      <c r="F106" s="2">
        <v>417.3900146484375</v>
      </c>
      <c r="G106" s="2">
        <v>408.91726684570313</v>
      </c>
      <c r="H106" s="3">
        <v>79609600</v>
      </c>
    </row>
    <row r="107" spans="1:8" x14ac:dyDescent="0.25">
      <c r="A107">
        <v>105</v>
      </c>
      <c r="B107" s="1">
        <v>44715</v>
      </c>
      <c r="C107" s="2">
        <v>412.39999389648438</v>
      </c>
      <c r="D107" s="2">
        <v>414.04000854492188</v>
      </c>
      <c r="E107" s="2">
        <v>409.510009765625</v>
      </c>
      <c r="F107" s="2">
        <v>410.54000854492188</v>
      </c>
      <c r="G107" s="2">
        <v>402.206298828125</v>
      </c>
      <c r="H107" s="3">
        <v>71874300</v>
      </c>
    </row>
    <row r="108" spans="1:8" x14ac:dyDescent="0.25">
      <c r="A108">
        <v>106</v>
      </c>
      <c r="B108" s="1">
        <v>44718</v>
      </c>
      <c r="C108" s="2">
        <v>414.77999877929688</v>
      </c>
      <c r="D108" s="2">
        <v>416.6099853515625</v>
      </c>
      <c r="E108" s="2">
        <v>410.54998779296875</v>
      </c>
      <c r="F108" s="2">
        <v>411.79000854492188</v>
      </c>
      <c r="G108" s="2">
        <v>403.430908203125</v>
      </c>
      <c r="H108" s="3">
        <v>57508900</v>
      </c>
    </row>
    <row r="109" spans="1:8" x14ac:dyDescent="0.25">
      <c r="A109">
        <v>107</v>
      </c>
      <c r="B109" s="1">
        <v>44719</v>
      </c>
      <c r="C109" s="2">
        <v>408.10000610351563</v>
      </c>
      <c r="D109" s="2">
        <v>416.22000122070313</v>
      </c>
      <c r="E109" s="2">
        <v>407.6099853515625</v>
      </c>
      <c r="F109" s="2">
        <v>415.739990234375</v>
      </c>
      <c r="G109" s="2">
        <v>407.3006591796875</v>
      </c>
      <c r="H109" s="3">
        <v>59272400</v>
      </c>
    </row>
    <row r="110" spans="1:8" x14ac:dyDescent="0.25">
      <c r="A110">
        <v>108</v>
      </c>
      <c r="B110" s="1">
        <v>44720</v>
      </c>
      <c r="C110" s="2">
        <v>413.92999267578125</v>
      </c>
      <c r="D110" s="2">
        <v>415.82000732421875</v>
      </c>
      <c r="E110" s="2">
        <v>410.3800048828125</v>
      </c>
      <c r="F110" s="2">
        <v>411.22000122070313</v>
      </c>
      <c r="G110" s="2">
        <v>402.8724365234375</v>
      </c>
      <c r="H110" s="3">
        <v>64350000</v>
      </c>
    </row>
    <row r="111" spans="1:8" x14ac:dyDescent="0.25">
      <c r="A111">
        <v>109</v>
      </c>
      <c r="B111" s="1">
        <v>44721</v>
      </c>
      <c r="C111" s="2">
        <v>409.33999633789063</v>
      </c>
      <c r="D111" s="2">
        <v>411.739990234375</v>
      </c>
      <c r="E111" s="2">
        <v>401.44000244140625</v>
      </c>
      <c r="F111" s="2">
        <v>401.44000244140625</v>
      </c>
      <c r="G111" s="2">
        <v>393.291015625</v>
      </c>
      <c r="H111" s="3">
        <v>86289800</v>
      </c>
    </row>
    <row r="112" spans="1:8" x14ac:dyDescent="0.25">
      <c r="A112">
        <v>110</v>
      </c>
      <c r="B112" s="1">
        <v>44722</v>
      </c>
      <c r="C112" s="2">
        <v>394.8800048828125</v>
      </c>
      <c r="D112" s="2">
        <v>395.77999877929688</v>
      </c>
      <c r="E112" s="2">
        <v>389.75</v>
      </c>
      <c r="F112" s="2">
        <v>389.79998779296875</v>
      </c>
      <c r="G112" s="2">
        <v>381.88729858398438</v>
      </c>
      <c r="H112" s="3">
        <v>132893900</v>
      </c>
    </row>
    <row r="113" spans="1:8" x14ac:dyDescent="0.25">
      <c r="A113">
        <v>111</v>
      </c>
      <c r="B113" s="1">
        <v>44725</v>
      </c>
      <c r="C113" s="2">
        <v>379.85000610351563</v>
      </c>
      <c r="D113" s="2">
        <v>381.80999755859375</v>
      </c>
      <c r="E113" s="2">
        <v>373.29998779296875</v>
      </c>
      <c r="F113" s="2">
        <v>375</v>
      </c>
      <c r="G113" s="2">
        <v>367.3876953125</v>
      </c>
      <c r="H113" s="3">
        <v>170004900</v>
      </c>
    </row>
    <row r="114" spans="1:8" x14ac:dyDescent="0.25">
      <c r="A114">
        <v>112</v>
      </c>
      <c r="B114" s="1">
        <v>44726</v>
      </c>
      <c r="C114" s="2">
        <v>376.85000610351563</v>
      </c>
      <c r="D114" s="2">
        <v>377.94000244140625</v>
      </c>
      <c r="E114" s="2">
        <v>370.58999633789063</v>
      </c>
      <c r="F114" s="2">
        <v>373.8699951171875</v>
      </c>
      <c r="G114" s="2">
        <v>366.2806396484375</v>
      </c>
      <c r="H114" s="3">
        <v>104011800</v>
      </c>
    </row>
    <row r="115" spans="1:8" x14ac:dyDescent="0.25">
      <c r="A115">
        <v>113</v>
      </c>
      <c r="B115" s="1">
        <v>44727</v>
      </c>
      <c r="C115" s="2">
        <v>377.3599853515625</v>
      </c>
      <c r="D115" s="2">
        <v>383.89999389648438</v>
      </c>
      <c r="E115" s="2">
        <v>372.1199951171875</v>
      </c>
      <c r="F115" s="2">
        <v>379.20001220703125</v>
      </c>
      <c r="G115" s="2">
        <v>371.50247192382813</v>
      </c>
      <c r="H115" s="3">
        <v>125666800</v>
      </c>
    </row>
    <row r="116" spans="1:8" x14ac:dyDescent="0.25">
      <c r="A116">
        <v>114</v>
      </c>
      <c r="B116" s="1">
        <v>44728</v>
      </c>
      <c r="C116" s="2">
        <v>370.510009765625</v>
      </c>
      <c r="D116" s="2">
        <v>370.94000244140625</v>
      </c>
      <c r="E116" s="2">
        <v>364.07998657226563</v>
      </c>
      <c r="F116" s="2">
        <v>366.64999389648438</v>
      </c>
      <c r="G116" s="2">
        <v>359.20721435546875</v>
      </c>
      <c r="H116" s="3">
        <v>134473300</v>
      </c>
    </row>
    <row r="117" spans="1:8" x14ac:dyDescent="0.25">
      <c r="A117">
        <v>115</v>
      </c>
      <c r="B117" s="1">
        <v>44729</v>
      </c>
      <c r="C117" s="2">
        <v>365.510009765625</v>
      </c>
      <c r="D117" s="2">
        <v>369.3800048828125</v>
      </c>
      <c r="E117" s="2">
        <v>362.17001342773438</v>
      </c>
      <c r="F117" s="2">
        <v>365.8599853515625</v>
      </c>
      <c r="G117" s="2">
        <v>359.9815673828125</v>
      </c>
      <c r="H117" s="3">
        <v>111113900</v>
      </c>
    </row>
    <row r="118" spans="1:8" x14ac:dyDescent="0.25">
      <c r="A118">
        <v>116</v>
      </c>
      <c r="B118" s="1">
        <v>44733</v>
      </c>
      <c r="C118" s="2">
        <v>371.8900146484375</v>
      </c>
      <c r="D118" s="2">
        <v>376.52999877929688</v>
      </c>
      <c r="E118" s="2">
        <v>371.80999755859375</v>
      </c>
      <c r="F118" s="2">
        <v>375.07000732421875</v>
      </c>
      <c r="G118" s="2">
        <v>369.0435791015625</v>
      </c>
      <c r="H118" s="3">
        <v>76811900</v>
      </c>
    </row>
    <row r="119" spans="1:8" x14ac:dyDescent="0.25">
      <c r="A119">
        <v>117</v>
      </c>
      <c r="B119" s="1">
        <v>44734</v>
      </c>
      <c r="C119" s="2">
        <v>370.6199951171875</v>
      </c>
      <c r="D119" s="2">
        <v>378.72000122070313</v>
      </c>
      <c r="E119" s="2">
        <v>370.17999267578125</v>
      </c>
      <c r="F119" s="2">
        <v>374.3900146484375</v>
      </c>
      <c r="G119" s="2">
        <v>368.37451171875</v>
      </c>
      <c r="H119" s="3">
        <v>90059400</v>
      </c>
    </row>
    <row r="120" spans="1:8" x14ac:dyDescent="0.25">
      <c r="A120">
        <v>118</v>
      </c>
      <c r="B120" s="1">
        <v>44735</v>
      </c>
      <c r="C120" s="2">
        <v>376.6400146484375</v>
      </c>
      <c r="D120" s="2">
        <v>378.82998657226563</v>
      </c>
      <c r="E120" s="2">
        <v>372.8900146484375</v>
      </c>
      <c r="F120" s="2">
        <v>378.05999755859375</v>
      </c>
      <c r="G120" s="2">
        <v>371.98553466796875</v>
      </c>
      <c r="H120" s="3">
        <v>79292100</v>
      </c>
    </row>
    <row r="121" spans="1:8" x14ac:dyDescent="0.25">
      <c r="A121">
        <v>119</v>
      </c>
      <c r="B121" s="1">
        <v>44736</v>
      </c>
      <c r="C121" s="2">
        <v>381.39999389648438</v>
      </c>
      <c r="D121" s="2">
        <v>390.08999633789063</v>
      </c>
      <c r="E121" s="2">
        <v>381.3699951171875</v>
      </c>
      <c r="F121" s="2">
        <v>390.07998657226563</v>
      </c>
      <c r="G121" s="2">
        <v>383.81240844726563</v>
      </c>
      <c r="H121" s="3">
        <v>98050300</v>
      </c>
    </row>
    <row r="122" spans="1:8" x14ac:dyDescent="0.25">
      <c r="A122">
        <v>120</v>
      </c>
      <c r="B122" s="1">
        <v>44739</v>
      </c>
      <c r="C122" s="2">
        <v>391.04998779296875</v>
      </c>
      <c r="D122" s="2">
        <v>391.3599853515625</v>
      </c>
      <c r="E122" s="2">
        <v>387.44000244140625</v>
      </c>
      <c r="F122" s="2">
        <v>388.58999633789063</v>
      </c>
      <c r="G122" s="2">
        <v>382.34637451171875</v>
      </c>
      <c r="H122" s="3">
        <v>66009600</v>
      </c>
    </row>
    <row r="123" spans="1:8" x14ac:dyDescent="0.25">
      <c r="A123">
        <v>121</v>
      </c>
      <c r="B123" s="1">
        <v>44740</v>
      </c>
      <c r="C123" s="2">
        <v>390.23001098632813</v>
      </c>
      <c r="D123" s="2">
        <v>393.16000366210938</v>
      </c>
      <c r="E123" s="2">
        <v>380.52999877929688</v>
      </c>
      <c r="F123" s="2">
        <v>380.64999389648438</v>
      </c>
      <c r="G123" s="2">
        <v>374.533935546875</v>
      </c>
      <c r="H123" s="3">
        <v>86548900</v>
      </c>
    </row>
    <row r="124" spans="1:8" x14ac:dyDescent="0.25">
      <c r="A124">
        <v>122</v>
      </c>
      <c r="B124" s="1">
        <v>44741</v>
      </c>
      <c r="C124" s="2">
        <v>381.23001098632813</v>
      </c>
      <c r="D124" s="2">
        <v>382.26998901367188</v>
      </c>
      <c r="E124" s="2">
        <v>378.42001342773438</v>
      </c>
      <c r="F124" s="2">
        <v>380.33999633789063</v>
      </c>
      <c r="G124" s="2">
        <v>374.22894287109375</v>
      </c>
      <c r="H124" s="3">
        <v>65676000</v>
      </c>
    </row>
    <row r="125" spans="1:8" x14ac:dyDescent="0.25">
      <c r="A125">
        <v>123</v>
      </c>
      <c r="B125" s="1">
        <v>44742</v>
      </c>
      <c r="C125" s="2">
        <v>376.239990234375</v>
      </c>
      <c r="D125" s="2">
        <v>380.66000366210938</v>
      </c>
      <c r="E125" s="2">
        <v>372.55999755859375</v>
      </c>
      <c r="F125" s="2">
        <v>377.25</v>
      </c>
      <c r="G125" s="2">
        <v>371.18856811523438</v>
      </c>
      <c r="H125" s="3">
        <v>112508300</v>
      </c>
    </row>
    <row r="126" spans="1:8" x14ac:dyDescent="0.25">
      <c r="A126">
        <v>124</v>
      </c>
      <c r="B126" s="1">
        <v>44743</v>
      </c>
      <c r="C126" s="2">
        <v>376.55999755859375</v>
      </c>
      <c r="D126" s="2">
        <v>381.70001220703125</v>
      </c>
      <c r="E126" s="2">
        <v>373.79998779296875</v>
      </c>
      <c r="F126" s="2">
        <v>381.239990234375</v>
      </c>
      <c r="G126" s="2">
        <v>375.11444091796875</v>
      </c>
      <c r="H126" s="3">
        <v>74839700</v>
      </c>
    </row>
    <row r="127" spans="1:8" x14ac:dyDescent="0.25">
      <c r="A127">
        <v>125</v>
      </c>
      <c r="B127" s="1">
        <v>44747</v>
      </c>
      <c r="C127" s="2">
        <v>375.8800048828125</v>
      </c>
      <c r="D127" s="2">
        <v>381.98001098632813</v>
      </c>
      <c r="E127" s="2">
        <v>372.89999389648438</v>
      </c>
      <c r="F127" s="2">
        <v>381.95999145507813</v>
      </c>
      <c r="G127" s="2">
        <v>375.8228759765625</v>
      </c>
      <c r="H127" s="3">
        <v>81438000</v>
      </c>
    </row>
    <row r="128" spans="1:8" x14ac:dyDescent="0.25">
      <c r="A128">
        <v>126</v>
      </c>
      <c r="B128" s="1">
        <v>44748</v>
      </c>
      <c r="C128" s="2">
        <v>382.1099853515625</v>
      </c>
      <c r="D128" s="2">
        <v>385.8699951171875</v>
      </c>
      <c r="E128" s="2">
        <v>379.60000610351563</v>
      </c>
      <c r="F128" s="2">
        <v>383.25</v>
      </c>
      <c r="G128" s="2">
        <v>377.09219360351563</v>
      </c>
      <c r="H128" s="3">
        <v>70426200</v>
      </c>
    </row>
    <row r="129" spans="1:8" x14ac:dyDescent="0.25">
      <c r="A129">
        <v>127</v>
      </c>
      <c r="B129" s="1">
        <v>44749</v>
      </c>
      <c r="C129" s="2">
        <v>385.1199951171875</v>
      </c>
      <c r="D129" s="2">
        <v>389.82998657226563</v>
      </c>
      <c r="E129" s="2">
        <v>383.26998901367188</v>
      </c>
      <c r="F129" s="2">
        <v>388.989990234375</v>
      </c>
      <c r="G129" s="2">
        <v>382.73992919921875</v>
      </c>
      <c r="H129" s="3">
        <v>64525900</v>
      </c>
    </row>
    <row r="130" spans="1:8" x14ac:dyDescent="0.25">
      <c r="A130">
        <v>128</v>
      </c>
      <c r="B130" s="1">
        <v>44750</v>
      </c>
      <c r="C130" s="2">
        <v>387.26998901367188</v>
      </c>
      <c r="D130" s="2">
        <v>390.6400146484375</v>
      </c>
      <c r="E130" s="2">
        <v>385.66000366210938</v>
      </c>
      <c r="F130" s="2">
        <v>388.67001342773438</v>
      </c>
      <c r="G130" s="2">
        <v>382.42507934570313</v>
      </c>
      <c r="H130" s="3">
        <v>72397800</v>
      </c>
    </row>
    <row r="131" spans="1:8" x14ac:dyDescent="0.25">
      <c r="A131">
        <v>129</v>
      </c>
      <c r="B131" s="1">
        <v>44753</v>
      </c>
      <c r="C131" s="2">
        <v>385.85000610351563</v>
      </c>
      <c r="D131" s="2">
        <v>386.8699951171875</v>
      </c>
      <c r="E131" s="2">
        <v>383.5</v>
      </c>
      <c r="F131" s="2">
        <v>384.23001098632813</v>
      </c>
      <c r="G131" s="2">
        <v>378.05642700195313</v>
      </c>
      <c r="H131" s="3">
        <v>58366900</v>
      </c>
    </row>
    <row r="132" spans="1:8" x14ac:dyDescent="0.25">
      <c r="A132">
        <v>130</v>
      </c>
      <c r="B132" s="1">
        <v>44754</v>
      </c>
      <c r="C132" s="2">
        <v>383.64999389648438</v>
      </c>
      <c r="D132" s="2">
        <v>386.16000366210938</v>
      </c>
      <c r="E132" s="2">
        <v>378.989990234375</v>
      </c>
      <c r="F132" s="2">
        <v>380.82998657226563</v>
      </c>
      <c r="G132" s="2">
        <v>374.71102905273438</v>
      </c>
      <c r="H132" s="3">
        <v>62219200</v>
      </c>
    </row>
    <row r="133" spans="1:8" x14ac:dyDescent="0.25">
      <c r="A133">
        <v>131</v>
      </c>
      <c r="B133" s="1">
        <v>44755</v>
      </c>
      <c r="C133" s="2">
        <v>375.10000610351563</v>
      </c>
      <c r="D133" s="2">
        <v>381.92001342773438</v>
      </c>
      <c r="E133" s="2">
        <v>374.66000366210938</v>
      </c>
      <c r="F133" s="2">
        <v>378.82998657226563</v>
      </c>
      <c r="G133" s="2">
        <v>372.74319458007813</v>
      </c>
      <c r="H133" s="3">
        <v>84224600</v>
      </c>
    </row>
    <row r="134" spans="1:8" x14ac:dyDescent="0.25">
      <c r="A134">
        <v>132</v>
      </c>
      <c r="B134" s="1">
        <v>44756</v>
      </c>
      <c r="C134" s="2">
        <v>373.6099853515625</v>
      </c>
      <c r="D134" s="2">
        <v>379.04998779296875</v>
      </c>
      <c r="E134" s="2">
        <v>371.04000854492188</v>
      </c>
      <c r="F134" s="2">
        <v>377.91000366210938</v>
      </c>
      <c r="G134" s="2">
        <v>371.83795166015625</v>
      </c>
      <c r="H134" s="3">
        <v>89704800</v>
      </c>
    </row>
    <row r="135" spans="1:8" x14ac:dyDescent="0.25">
      <c r="A135">
        <v>133</v>
      </c>
      <c r="B135" s="1">
        <v>44757</v>
      </c>
      <c r="C135" s="2">
        <v>382.54998779296875</v>
      </c>
      <c r="D135" s="2">
        <v>385.25</v>
      </c>
      <c r="E135" s="2">
        <v>380.54000854492188</v>
      </c>
      <c r="F135" s="2">
        <v>385.1300048828125</v>
      </c>
      <c r="G135" s="2">
        <v>378.94195556640625</v>
      </c>
      <c r="H135" s="3">
        <v>79060400</v>
      </c>
    </row>
    <row r="136" spans="1:8" x14ac:dyDescent="0.25">
      <c r="A136">
        <v>134</v>
      </c>
      <c r="B136" s="1">
        <v>44760</v>
      </c>
      <c r="C136" s="2">
        <v>388.3800048828125</v>
      </c>
      <c r="D136" s="2">
        <v>389.08999633789063</v>
      </c>
      <c r="E136" s="2">
        <v>380.66000366210938</v>
      </c>
      <c r="F136" s="2">
        <v>381.95001220703125</v>
      </c>
      <c r="G136" s="2">
        <v>375.81307983398438</v>
      </c>
      <c r="H136" s="3">
        <v>63203600</v>
      </c>
    </row>
    <row r="137" spans="1:8" x14ac:dyDescent="0.25">
      <c r="A137">
        <v>135</v>
      </c>
      <c r="B137" s="1">
        <v>44761</v>
      </c>
      <c r="C137" s="2">
        <v>386.07998657226563</v>
      </c>
      <c r="D137" s="2">
        <v>392.8699951171875</v>
      </c>
      <c r="E137" s="2">
        <v>385.3900146484375</v>
      </c>
      <c r="F137" s="2">
        <v>392.26998901367188</v>
      </c>
      <c r="G137" s="2">
        <v>385.96719360351563</v>
      </c>
      <c r="H137" s="3">
        <v>78506000</v>
      </c>
    </row>
    <row r="138" spans="1:8" x14ac:dyDescent="0.25">
      <c r="A138">
        <v>136</v>
      </c>
      <c r="B138" s="1">
        <v>44762</v>
      </c>
      <c r="C138" s="2">
        <v>392.47000122070313</v>
      </c>
      <c r="D138" s="2">
        <v>396.260009765625</v>
      </c>
      <c r="E138" s="2">
        <v>391.02999877929688</v>
      </c>
      <c r="F138" s="2">
        <v>394.76998901367188</v>
      </c>
      <c r="G138" s="2">
        <v>388.42706298828125</v>
      </c>
      <c r="H138" s="3">
        <v>71843800</v>
      </c>
    </row>
    <row r="139" spans="1:8" x14ac:dyDescent="0.25">
      <c r="A139">
        <v>137</v>
      </c>
      <c r="B139" s="1">
        <v>44763</v>
      </c>
      <c r="C139" s="2">
        <v>394.16000366210938</v>
      </c>
      <c r="D139" s="2">
        <v>398.83999633789063</v>
      </c>
      <c r="E139" s="2">
        <v>391.6300048828125</v>
      </c>
      <c r="F139" s="2">
        <v>398.79000854492188</v>
      </c>
      <c r="G139" s="2">
        <v>392.3824462890625</v>
      </c>
      <c r="H139" s="3">
        <v>64903900</v>
      </c>
    </row>
    <row r="140" spans="1:8" x14ac:dyDescent="0.25">
      <c r="A140">
        <v>138</v>
      </c>
      <c r="B140" s="1">
        <v>44764</v>
      </c>
      <c r="C140" s="2">
        <v>398.92001342773438</v>
      </c>
      <c r="D140" s="2">
        <v>400.17999267578125</v>
      </c>
      <c r="E140" s="2">
        <v>392.75</v>
      </c>
      <c r="F140" s="2">
        <v>395.08999633789063</v>
      </c>
      <c r="G140" s="2">
        <v>388.74188232421875</v>
      </c>
      <c r="H140" s="3">
        <v>72197300</v>
      </c>
    </row>
    <row r="141" spans="1:8" x14ac:dyDescent="0.25">
      <c r="A141">
        <v>139</v>
      </c>
      <c r="B141" s="1">
        <v>44767</v>
      </c>
      <c r="C141" s="2">
        <v>395.75</v>
      </c>
      <c r="D141" s="2">
        <v>396.47000122070313</v>
      </c>
      <c r="E141" s="2">
        <v>393.20999145507813</v>
      </c>
      <c r="F141" s="2">
        <v>395.57000732421875</v>
      </c>
      <c r="G141" s="2">
        <v>389.2142333984375</v>
      </c>
      <c r="H141" s="3">
        <v>53631500</v>
      </c>
    </row>
    <row r="142" spans="1:8" x14ac:dyDescent="0.25">
      <c r="A142">
        <v>140</v>
      </c>
      <c r="B142" s="1">
        <v>44768</v>
      </c>
      <c r="C142" s="2">
        <v>393.83999633789063</v>
      </c>
      <c r="D142" s="2">
        <v>394.05999755859375</v>
      </c>
      <c r="E142" s="2">
        <v>389.95001220703125</v>
      </c>
      <c r="F142" s="2">
        <v>390.8900146484375</v>
      </c>
      <c r="G142" s="2">
        <v>384.60940551757813</v>
      </c>
      <c r="H142" s="3">
        <v>52946400</v>
      </c>
    </row>
    <row r="143" spans="1:8" x14ac:dyDescent="0.25">
      <c r="A143">
        <v>141</v>
      </c>
      <c r="B143" s="1">
        <v>44769</v>
      </c>
      <c r="C143" s="2">
        <v>394.3599853515625</v>
      </c>
      <c r="D143" s="2">
        <v>402.8800048828125</v>
      </c>
      <c r="E143" s="2">
        <v>394.04998779296875</v>
      </c>
      <c r="F143" s="2">
        <v>401.04000854492188</v>
      </c>
      <c r="G143" s="2">
        <v>394.59634399414063</v>
      </c>
      <c r="H143" s="3">
        <v>82342100</v>
      </c>
    </row>
    <row r="144" spans="1:8" x14ac:dyDescent="0.25">
      <c r="A144">
        <v>142</v>
      </c>
      <c r="B144" s="1">
        <v>44770</v>
      </c>
      <c r="C144" s="2">
        <v>401.8900146484375</v>
      </c>
      <c r="D144" s="2">
        <v>406.79998779296875</v>
      </c>
      <c r="E144" s="2">
        <v>398.14999389648438</v>
      </c>
      <c r="F144" s="2">
        <v>406.07000732421875</v>
      </c>
      <c r="G144" s="2">
        <v>399.54550170898438</v>
      </c>
      <c r="H144" s="3">
        <v>73966600</v>
      </c>
    </row>
    <row r="145" spans="1:8" x14ac:dyDescent="0.25">
      <c r="A145">
        <v>143</v>
      </c>
      <c r="B145" s="1">
        <v>44771</v>
      </c>
      <c r="C145" s="2">
        <v>407.57998657226563</v>
      </c>
      <c r="D145" s="2">
        <v>413.02999877929688</v>
      </c>
      <c r="E145" s="2">
        <v>406.76998901367188</v>
      </c>
      <c r="F145" s="2">
        <v>411.989990234375</v>
      </c>
      <c r="G145" s="2">
        <v>405.37039184570313</v>
      </c>
      <c r="H145" s="3">
        <v>87003700</v>
      </c>
    </row>
    <row r="146" spans="1:8" x14ac:dyDescent="0.25">
      <c r="A146">
        <v>144</v>
      </c>
      <c r="B146" s="1">
        <v>44774</v>
      </c>
      <c r="C146" s="2">
        <v>409.14999389648438</v>
      </c>
      <c r="D146" s="2">
        <v>413.41000366210938</v>
      </c>
      <c r="E146" s="2">
        <v>408.39999389648438</v>
      </c>
      <c r="F146" s="2">
        <v>410.76998901367188</v>
      </c>
      <c r="G146" s="2">
        <v>404.16995239257813</v>
      </c>
      <c r="H146" s="3">
        <v>69997500</v>
      </c>
    </row>
    <row r="147" spans="1:8" x14ac:dyDescent="0.25">
      <c r="A147">
        <v>145</v>
      </c>
      <c r="B147" s="1">
        <v>44775</v>
      </c>
      <c r="C147" s="2">
        <v>409.1199951171875</v>
      </c>
      <c r="D147" s="2">
        <v>413</v>
      </c>
      <c r="E147" s="2">
        <v>406.82000732421875</v>
      </c>
      <c r="F147" s="2">
        <v>408.05999755859375</v>
      </c>
      <c r="G147" s="2">
        <v>401.5035400390625</v>
      </c>
      <c r="H147" s="3">
        <v>63435400</v>
      </c>
    </row>
    <row r="148" spans="1:8" x14ac:dyDescent="0.25">
      <c r="A148">
        <v>146</v>
      </c>
      <c r="B148" s="1">
        <v>44776</v>
      </c>
      <c r="C148" s="2">
        <v>410.29998779296875</v>
      </c>
      <c r="D148" s="2">
        <v>415.67999267578125</v>
      </c>
      <c r="E148" s="2">
        <v>410</v>
      </c>
      <c r="F148" s="2">
        <v>414.45001220703125</v>
      </c>
      <c r="G148" s="2">
        <v>407.79086303710938</v>
      </c>
      <c r="H148" s="3">
        <v>67820600</v>
      </c>
    </row>
    <row r="149" spans="1:8" x14ac:dyDescent="0.25">
      <c r="A149">
        <v>147</v>
      </c>
      <c r="B149" s="1">
        <v>44777</v>
      </c>
      <c r="C149" s="2">
        <v>414.3699951171875</v>
      </c>
      <c r="D149" s="2">
        <v>415.08999633789063</v>
      </c>
      <c r="E149" s="2">
        <v>412.44000244140625</v>
      </c>
      <c r="F149" s="2">
        <v>414.17001342773438</v>
      </c>
      <c r="G149" s="2">
        <v>407.515380859375</v>
      </c>
      <c r="H149" s="3">
        <v>45656600</v>
      </c>
    </row>
    <row r="150" spans="1:8" x14ac:dyDescent="0.25">
      <c r="A150">
        <v>148</v>
      </c>
      <c r="B150" s="1">
        <v>44778</v>
      </c>
      <c r="C150" s="2">
        <v>409.66000366210938</v>
      </c>
      <c r="D150" s="2">
        <v>414.14999389648438</v>
      </c>
      <c r="E150" s="2">
        <v>409.60000610351563</v>
      </c>
      <c r="F150" s="2">
        <v>413.47000122070313</v>
      </c>
      <c r="G150" s="2">
        <v>406.82659912109375</v>
      </c>
      <c r="H150" s="3">
        <v>56814900</v>
      </c>
    </row>
    <row r="151" spans="1:8" x14ac:dyDescent="0.25">
      <c r="A151">
        <v>149</v>
      </c>
      <c r="B151" s="1">
        <v>44781</v>
      </c>
      <c r="C151" s="2">
        <v>415.25</v>
      </c>
      <c r="D151" s="2">
        <v>417.6199951171875</v>
      </c>
      <c r="E151" s="2">
        <v>411.82998657226563</v>
      </c>
      <c r="F151" s="2">
        <v>412.989990234375</v>
      </c>
      <c r="G151" s="2">
        <v>406.35433959960938</v>
      </c>
      <c r="H151" s="3">
        <v>53886100</v>
      </c>
    </row>
    <row r="152" spans="1:8" x14ac:dyDescent="0.25">
      <c r="A152">
        <v>150</v>
      </c>
      <c r="B152" s="1">
        <v>44782</v>
      </c>
      <c r="C152" s="2">
        <v>412.22000122070313</v>
      </c>
      <c r="D152" s="2">
        <v>412.75</v>
      </c>
      <c r="E152" s="2">
        <v>410.22000122070313</v>
      </c>
      <c r="F152" s="2">
        <v>411.35000610351563</v>
      </c>
      <c r="G152" s="2">
        <v>404.74069213867188</v>
      </c>
      <c r="H152" s="3">
        <v>44931800</v>
      </c>
    </row>
    <row r="153" spans="1:8" x14ac:dyDescent="0.25">
      <c r="A153">
        <v>151</v>
      </c>
      <c r="B153" s="1">
        <v>44783</v>
      </c>
      <c r="C153" s="2">
        <v>418.77999877929688</v>
      </c>
      <c r="D153" s="2">
        <v>420.1400146484375</v>
      </c>
      <c r="E153" s="2">
        <v>416.72000122070313</v>
      </c>
      <c r="F153" s="2">
        <v>419.989990234375</v>
      </c>
      <c r="G153" s="2">
        <v>413.2418212890625</v>
      </c>
      <c r="H153" s="3">
        <v>68665700</v>
      </c>
    </row>
    <row r="154" spans="1:8" x14ac:dyDescent="0.25">
      <c r="A154">
        <v>152</v>
      </c>
      <c r="B154" s="1">
        <v>44784</v>
      </c>
      <c r="C154" s="2">
        <v>422.989990234375</v>
      </c>
      <c r="D154" s="2">
        <v>424.95001220703125</v>
      </c>
      <c r="E154" s="2">
        <v>419.20999145507813</v>
      </c>
      <c r="F154" s="2">
        <v>419.989990234375</v>
      </c>
      <c r="G154" s="2">
        <v>413.2418212890625</v>
      </c>
      <c r="H154" s="3">
        <v>59489700</v>
      </c>
    </row>
    <row r="155" spans="1:8" x14ac:dyDescent="0.25">
      <c r="A155">
        <v>153</v>
      </c>
      <c r="B155" s="1">
        <v>44785</v>
      </c>
      <c r="C155" s="2">
        <v>422.02999877929688</v>
      </c>
      <c r="D155" s="2">
        <v>427.20999145507813</v>
      </c>
      <c r="E155" s="2">
        <v>421.02999877929688</v>
      </c>
      <c r="F155" s="2">
        <v>427.10000610351563</v>
      </c>
      <c r="G155" s="2">
        <v>420.23764038085938</v>
      </c>
      <c r="H155" s="3">
        <v>61694500</v>
      </c>
    </row>
    <row r="156" spans="1:8" x14ac:dyDescent="0.25">
      <c r="A156">
        <v>154</v>
      </c>
      <c r="B156" s="1">
        <v>44788</v>
      </c>
      <c r="C156" s="2">
        <v>424.76998901367188</v>
      </c>
      <c r="D156" s="2">
        <v>429.41000366210938</v>
      </c>
      <c r="E156" s="2">
        <v>424.70999145507813</v>
      </c>
      <c r="F156" s="2">
        <v>428.8599853515625</v>
      </c>
      <c r="G156" s="2">
        <v>421.96929931640625</v>
      </c>
      <c r="H156" s="3">
        <v>54048300</v>
      </c>
    </row>
    <row r="157" spans="1:8" x14ac:dyDescent="0.25">
      <c r="A157">
        <v>155</v>
      </c>
      <c r="B157" s="1">
        <v>44789</v>
      </c>
      <c r="C157" s="2">
        <v>427.73001098632813</v>
      </c>
      <c r="D157" s="2">
        <v>431.73001098632813</v>
      </c>
      <c r="E157" s="2">
        <v>426.8800048828125</v>
      </c>
      <c r="F157" s="2">
        <v>429.70001220703125</v>
      </c>
      <c r="G157" s="2">
        <v>422.79583740234375</v>
      </c>
      <c r="H157" s="3">
        <v>59289000</v>
      </c>
    </row>
    <row r="158" spans="1:8" x14ac:dyDescent="0.25">
      <c r="A158">
        <v>156</v>
      </c>
      <c r="B158" s="1">
        <v>44790</v>
      </c>
      <c r="C158" s="2">
        <v>425.91000366210938</v>
      </c>
      <c r="D158" s="2">
        <v>429.5</v>
      </c>
      <c r="E158" s="2">
        <v>424.54000854492188</v>
      </c>
      <c r="F158" s="2">
        <v>426.64999389648438</v>
      </c>
      <c r="G158" s="2">
        <v>419.79486083984375</v>
      </c>
      <c r="H158" s="3">
        <v>63563400</v>
      </c>
    </row>
    <row r="159" spans="1:8" x14ac:dyDescent="0.25">
      <c r="A159">
        <v>157</v>
      </c>
      <c r="B159" s="1">
        <v>44791</v>
      </c>
      <c r="C159" s="2">
        <v>426.8599853515625</v>
      </c>
      <c r="D159" s="2">
        <v>428.6099853515625</v>
      </c>
      <c r="E159" s="2">
        <v>425.5</v>
      </c>
      <c r="F159" s="2">
        <v>427.8900146484375</v>
      </c>
      <c r="G159" s="2">
        <v>421.01492309570313</v>
      </c>
      <c r="H159" s="3">
        <v>49023200</v>
      </c>
    </row>
    <row r="160" spans="1:8" x14ac:dyDescent="0.25">
      <c r="A160">
        <v>158</v>
      </c>
      <c r="B160" s="1">
        <v>44792</v>
      </c>
      <c r="C160" s="2">
        <v>424.98001098632813</v>
      </c>
      <c r="D160" s="2">
        <v>425.260009765625</v>
      </c>
      <c r="E160" s="2">
        <v>421.22000122070313</v>
      </c>
      <c r="F160" s="2">
        <v>422.1400146484375</v>
      </c>
      <c r="G160" s="2">
        <v>415.35733032226563</v>
      </c>
      <c r="H160" s="3">
        <v>68016900</v>
      </c>
    </row>
    <row r="161" spans="1:8" x14ac:dyDescent="0.25">
      <c r="A161">
        <v>159</v>
      </c>
      <c r="B161" s="1">
        <v>44795</v>
      </c>
      <c r="C161" s="2">
        <v>417.04998779296875</v>
      </c>
      <c r="D161" s="2">
        <v>417.23001098632813</v>
      </c>
      <c r="E161" s="2">
        <v>412.39999389648438</v>
      </c>
      <c r="F161" s="2">
        <v>413.35000610351563</v>
      </c>
      <c r="G161" s="2">
        <v>406.70852661132813</v>
      </c>
      <c r="H161" s="3">
        <v>77695600</v>
      </c>
    </row>
    <row r="162" spans="1:8" x14ac:dyDescent="0.25">
      <c r="A162">
        <v>160</v>
      </c>
      <c r="B162" s="1">
        <v>44796</v>
      </c>
      <c r="C162" s="2">
        <v>412.89999389648438</v>
      </c>
      <c r="D162" s="2">
        <v>415.42001342773438</v>
      </c>
      <c r="E162" s="2">
        <v>411.76998901367188</v>
      </c>
      <c r="F162" s="2">
        <v>412.35000610351563</v>
      </c>
      <c r="G162" s="2">
        <v>405.724609375</v>
      </c>
      <c r="H162" s="3">
        <v>49105200</v>
      </c>
    </row>
    <row r="163" spans="1:8" x14ac:dyDescent="0.25">
      <c r="A163">
        <v>161</v>
      </c>
      <c r="B163" s="1">
        <v>44797</v>
      </c>
      <c r="C163" s="2">
        <v>412.1099853515625</v>
      </c>
      <c r="D163" s="2">
        <v>415.1099853515625</v>
      </c>
      <c r="E163" s="2">
        <v>411.3900146484375</v>
      </c>
      <c r="F163" s="2">
        <v>413.67001342773438</v>
      </c>
      <c r="G163" s="2">
        <v>407.02340698242188</v>
      </c>
      <c r="H163" s="3">
        <v>49177800</v>
      </c>
    </row>
    <row r="164" spans="1:8" x14ac:dyDescent="0.25">
      <c r="A164">
        <v>162</v>
      </c>
      <c r="B164" s="1">
        <v>44798</v>
      </c>
      <c r="C164" s="2">
        <v>415.239990234375</v>
      </c>
      <c r="D164" s="2">
        <v>419.55999755859375</v>
      </c>
      <c r="E164" s="2">
        <v>414.08999633789063</v>
      </c>
      <c r="F164" s="2">
        <v>419.510009765625</v>
      </c>
      <c r="G164" s="2">
        <v>412.76959228515625</v>
      </c>
      <c r="H164" s="3">
        <v>50942300</v>
      </c>
    </row>
    <row r="165" spans="1:8" x14ac:dyDescent="0.25">
      <c r="A165">
        <v>163</v>
      </c>
      <c r="B165" s="1">
        <v>44799</v>
      </c>
      <c r="C165" s="2">
        <v>419.3900146484375</v>
      </c>
      <c r="D165" s="2">
        <v>419.95999145507813</v>
      </c>
      <c r="E165" s="2">
        <v>405.25</v>
      </c>
      <c r="F165" s="2">
        <v>405.30999755859375</v>
      </c>
      <c r="G165" s="2">
        <v>398.79769897460938</v>
      </c>
      <c r="H165" s="3">
        <v>103087000</v>
      </c>
    </row>
    <row r="166" spans="1:8" x14ac:dyDescent="0.25">
      <c r="A166">
        <v>164</v>
      </c>
      <c r="B166" s="1">
        <v>44802</v>
      </c>
      <c r="C166" s="2">
        <v>402.20001220703125</v>
      </c>
      <c r="D166" s="2">
        <v>405.83999633789063</v>
      </c>
      <c r="E166" s="2">
        <v>401.20001220703125</v>
      </c>
      <c r="F166" s="2">
        <v>402.6300048828125</v>
      </c>
      <c r="G166" s="2">
        <v>396.16079711914063</v>
      </c>
      <c r="H166" s="3">
        <v>65370800</v>
      </c>
    </row>
    <row r="167" spans="1:8" x14ac:dyDescent="0.25">
      <c r="A167">
        <v>165</v>
      </c>
      <c r="B167" s="1">
        <v>44803</v>
      </c>
      <c r="C167" s="2">
        <v>403.85000610351563</v>
      </c>
      <c r="D167" s="2">
        <v>404.10000610351563</v>
      </c>
      <c r="E167" s="2">
        <v>396</v>
      </c>
      <c r="F167" s="2">
        <v>398.20999145507813</v>
      </c>
      <c r="G167" s="2">
        <v>391.81179809570313</v>
      </c>
      <c r="H167" s="3">
        <v>85652400</v>
      </c>
    </row>
    <row r="168" spans="1:8" x14ac:dyDescent="0.25">
      <c r="A168">
        <v>166</v>
      </c>
      <c r="B168" s="1">
        <v>44804</v>
      </c>
      <c r="C168" s="2">
        <v>399.92999267578125</v>
      </c>
      <c r="D168" s="2">
        <v>401.239990234375</v>
      </c>
      <c r="E168" s="2">
        <v>395.04000854492188</v>
      </c>
      <c r="F168" s="2">
        <v>395.17999267578125</v>
      </c>
      <c r="G168" s="2">
        <v>388.83047485351563</v>
      </c>
      <c r="H168" s="3">
        <v>76029700</v>
      </c>
    </row>
    <row r="169" spans="1:8" x14ac:dyDescent="0.25">
      <c r="A169">
        <v>167</v>
      </c>
      <c r="B169" s="1">
        <v>44805</v>
      </c>
      <c r="C169" s="2">
        <v>392.8900146484375</v>
      </c>
      <c r="D169" s="2">
        <v>396.77999877929688</v>
      </c>
      <c r="E169" s="2">
        <v>390.04000854492188</v>
      </c>
      <c r="F169" s="2">
        <v>396.42001342773438</v>
      </c>
      <c r="G169" s="2">
        <v>390.05056762695313</v>
      </c>
      <c r="H169" s="3">
        <v>78740100</v>
      </c>
    </row>
    <row r="170" spans="1:8" x14ac:dyDescent="0.25">
      <c r="A170">
        <v>168</v>
      </c>
      <c r="B170" s="1">
        <v>44806</v>
      </c>
      <c r="C170" s="2">
        <v>400.27999877929688</v>
      </c>
      <c r="D170" s="2">
        <v>401.55999755859375</v>
      </c>
      <c r="E170" s="2">
        <v>390.32998657226563</v>
      </c>
      <c r="F170" s="2">
        <v>392.239990234375</v>
      </c>
      <c r="G170" s="2">
        <v>385.93771362304688</v>
      </c>
      <c r="H170" s="3">
        <v>99632100</v>
      </c>
    </row>
    <row r="171" spans="1:8" x14ac:dyDescent="0.25">
      <c r="A171">
        <v>169</v>
      </c>
      <c r="B171" s="1">
        <v>44810</v>
      </c>
      <c r="C171" s="2">
        <v>393.1300048828125</v>
      </c>
      <c r="D171" s="2">
        <v>394.1199951171875</v>
      </c>
      <c r="E171" s="2">
        <v>388.42001342773438</v>
      </c>
      <c r="F171" s="2">
        <v>390.760009765625</v>
      </c>
      <c r="G171" s="2">
        <v>384.48153686523438</v>
      </c>
      <c r="H171" s="3">
        <v>76637400</v>
      </c>
    </row>
    <row r="172" spans="1:8" x14ac:dyDescent="0.25">
      <c r="A172">
        <v>170</v>
      </c>
      <c r="B172" s="1">
        <v>44811</v>
      </c>
      <c r="C172" s="2">
        <v>390.42999267578125</v>
      </c>
      <c r="D172" s="2">
        <v>398.58999633789063</v>
      </c>
      <c r="E172" s="2">
        <v>390.20001220703125</v>
      </c>
      <c r="F172" s="2">
        <v>397.77999877929688</v>
      </c>
      <c r="G172" s="2">
        <v>391.38873291015625</v>
      </c>
      <c r="H172" s="3">
        <v>70964200</v>
      </c>
    </row>
    <row r="173" spans="1:8" x14ac:dyDescent="0.25">
      <c r="A173">
        <v>171</v>
      </c>
      <c r="B173" s="1">
        <v>44812</v>
      </c>
      <c r="C173" s="2">
        <v>395.3900146484375</v>
      </c>
      <c r="D173" s="2">
        <v>400.8599853515625</v>
      </c>
      <c r="E173" s="2">
        <v>394.1199951171875</v>
      </c>
      <c r="F173" s="2">
        <v>400.3800048828125</v>
      </c>
      <c r="G173" s="2">
        <v>393.94692993164063</v>
      </c>
      <c r="H173" s="3">
        <v>80821700</v>
      </c>
    </row>
    <row r="174" spans="1:8" x14ac:dyDescent="0.25">
      <c r="A174">
        <v>172</v>
      </c>
      <c r="B174" s="1">
        <v>44813</v>
      </c>
      <c r="C174" s="2">
        <v>402.739990234375</v>
      </c>
      <c r="D174" s="2">
        <v>407.510009765625</v>
      </c>
      <c r="E174" s="2">
        <v>402.45999145507813</v>
      </c>
      <c r="F174" s="2">
        <v>406.60000610351563</v>
      </c>
      <c r="G174" s="2">
        <v>400.06698608398438</v>
      </c>
      <c r="H174" s="3">
        <v>76706900</v>
      </c>
    </row>
    <row r="175" spans="1:8" x14ac:dyDescent="0.25">
      <c r="A175">
        <v>173</v>
      </c>
      <c r="B175" s="1">
        <v>44816</v>
      </c>
      <c r="C175" s="2">
        <v>408.77999877929688</v>
      </c>
      <c r="D175" s="2">
        <v>411.73001098632813</v>
      </c>
      <c r="E175" s="2">
        <v>408.45999145507813</v>
      </c>
      <c r="F175" s="2">
        <v>410.97000122070313</v>
      </c>
      <c r="G175" s="2">
        <v>404.36679077148438</v>
      </c>
      <c r="H175" s="3">
        <v>69256300</v>
      </c>
    </row>
    <row r="176" spans="1:8" x14ac:dyDescent="0.25">
      <c r="A176">
        <v>174</v>
      </c>
      <c r="B176" s="1">
        <v>44817</v>
      </c>
      <c r="C176" s="2">
        <v>401.82998657226563</v>
      </c>
      <c r="D176" s="2">
        <v>403.10000610351563</v>
      </c>
      <c r="E176" s="2">
        <v>391.92001342773438</v>
      </c>
      <c r="F176" s="2">
        <v>393.10000610351563</v>
      </c>
      <c r="G176" s="2">
        <v>386.78390502929688</v>
      </c>
      <c r="H176" s="3">
        <v>122947100</v>
      </c>
    </row>
    <row r="177" spans="1:8" x14ac:dyDescent="0.25">
      <c r="A177">
        <v>175</v>
      </c>
      <c r="B177" s="1">
        <v>44818</v>
      </c>
      <c r="C177" s="2">
        <v>394.47000122070313</v>
      </c>
      <c r="D177" s="2">
        <v>396.20001220703125</v>
      </c>
      <c r="E177" s="2">
        <v>391.1199951171875</v>
      </c>
      <c r="F177" s="2">
        <v>394.60000610351563</v>
      </c>
      <c r="G177" s="2">
        <v>388.25979614257813</v>
      </c>
      <c r="H177" s="3">
        <v>85023700</v>
      </c>
    </row>
    <row r="178" spans="1:8" x14ac:dyDescent="0.25">
      <c r="A178">
        <v>176</v>
      </c>
      <c r="B178" s="1">
        <v>44819</v>
      </c>
      <c r="C178" s="2">
        <v>392.95999145507813</v>
      </c>
      <c r="D178" s="2">
        <v>395.95999145507813</v>
      </c>
      <c r="E178" s="2">
        <v>388.77999877929688</v>
      </c>
      <c r="F178" s="2">
        <v>390.1199951171875</v>
      </c>
      <c r="G178" s="2">
        <v>383.851806640625</v>
      </c>
      <c r="H178" s="3">
        <v>87633800</v>
      </c>
    </row>
    <row r="179" spans="1:8" x14ac:dyDescent="0.25">
      <c r="A179">
        <v>177</v>
      </c>
      <c r="B179" s="1">
        <v>44820</v>
      </c>
      <c r="C179" s="2">
        <v>384.1400146484375</v>
      </c>
      <c r="D179" s="2">
        <v>386.25</v>
      </c>
      <c r="E179" s="2">
        <v>382.1099853515625</v>
      </c>
      <c r="F179" s="2">
        <v>385.55999755859375</v>
      </c>
      <c r="G179" s="2">
        <v>380.92340087890625</v>
      </c>
      <c r="H179" s="3">
        <v>103084800</v>
      </c>
    </row>
    <row r="180" spans="1:8" x14ac:dyDescent="0.25">
      <c r="A180">
        <v>178</v>
      </c>
      <c r="B180" s="1">
        <v>44823</v>
      </c>
      <c r="C180" s="2">
        <v>382.260009765625</v>
      </c>
      <c r="D180" s="2">
        <v>388.54998779296875</v>
      </c>
      <c r="E180" s="2">
        <v>382.17999267578125</v>
      </c>
      <c r="F180" s="2">
        <v>388.54998779296875</v>
      </c>
      <c r="G180" s="2">
        <v>383.87744140625</v>
      </c>
      <c r="H180" s="3">
        <v>73278500</v>
      </c>
    </row>
    <row r="181" spans="1:8" x14ac:dyDescent="0.25">
      <c r="A181">
        <v>179</v>
      </c>
      <c r="B181" s="1">
        <v>44824</v>
      </c>
      <c r="C181" s="2">
        <v>385.05999755859375</v>
      </c>
      <c r="D181" s="2">
        <v>386.1199951171875</v>
      </c>
      <c r="E181" s="2">
        <v>381.20001220703125</v>
      </c>
      <c r="F181" s="2">
        <v>384.08999633789063</v>
      </c>
      <c r="G181" s="2">
        <v>379.47109985351563</v>
      </c>
      <c r="H181" s="3">
        <v>77274900</v>
      </c>
    </row>
    <row r="182" spans="1:8" x14ac:dyDescent="0.25">
      <c r="A182">
        <v>180</v>
      </c>
      <c r="B182" s="1">
        <v>44825</v>
      </c>
      <c r="C182" s="2">
        <v>386.1099853515625</v>
      </c>
      <c r="D182" s="2">
        <v>389.30999755859375</v>
      </c>
      <c r="E182" s="2">
        <v>377.3800048828125</v>
      </c>
      <c r="F182" s="2">
        <v>377.3900146484375</v>
      </c>
      <c r="G182" s="2">
        <v>372.85165405273438</v>
      </c>
      <c r="H182" s="3">
        <v>106746600</v>
      </c>
    </row>
    <row r="183" spans="1:8" x14ac:dyDescent="0.25">
      <c r="A183">
        <v>181</v>
      </c>
      <c r="B183" s="1">
        <v>44826</v>
      </c>
      <c r="C183" s="2">
        <v>376.57998657226563</v>
      </c>
      <c r="D183" s="2">
        <v>378.29998779296875</v>
      </c>
      <c r="E183" s="2">
        <v>373.44000244140625</v>
      </c>
      <c r="F183" s="2">
        <v>374.22000122070313</v>
      </c>
      <c r="G183" s="2">
        <v>369.71978759765625</v>
      </c>
      <c r="H183" s="3">
        <v>89472600</v>
      </c>
    </row>
    <row r="184" spans="1:8" x14ac:dyDescent="0.25">
      <c r="A184">
        <v>182</v>
      </c>
      <c r="B184" s="1">
        <v>44827</v>
      </c>
      <c r="C184" s="2">
        <v>370.57998657226563</v>
      </c>
      <c r="D184" s="2">
        <v>370.6199951171875</v>
      </c>
      <c r="E184" s="2">
        <v>363.29000854492188</v>
      </c>
      <c r="F184" s="2">
        <v>367.95001220703125</v>
      </c>
      <c r="G184" s="2">
        <v>363.52520751953125</v>
      </c>
      <c r="H184" s="3">
        <v>122346900</v>
      </c>
    </row>
    <row r="185" spans="1:8" x14ac:dyDescent="0.25">
      <c r="A185">
        <v>183</v>
      </c>
      <c r="B185" s="1">
        <v>44830</v>
      </c>
      <c r="C185" s="2">
        <v>366.41000366210938</v>
      </c>
      <c r="D185" s="2">
        <v>370.20999145507813</v>
      </c>
      <c r="E185" s="2">
        <v>363.02999877929688</v>
      </c>
      <c r="F185" s="2">
        <v>364.30999755859375</v>
      </c>
      <c r="G185" s="2">
        <v>359.928955078125</v>
      </c>
      <c r="H185" s="3">
        <v>92581200</v>
      </c>
    </row>
    <row r="186" spans="1:8" x14ac:dyDescent="0.25">
      <c r="A186">
        <v>184</v>
      </c>
      <c r="B186" s="1">
        <v>44831</v>
      </c>
      <c r="C186" s="2">
        <v>368.01998901367188</v>
      </c>
      <c r="D186" s="2">
        <v>370.39999389648438</v>
      </c>
      <c r="E186" s="2">
        <v>360.8699951171875</v>
      </c>
      <c r="F186" s="2">
        <v>363.3800048828125</v>
      </c>
      <c r="G186" s="2">
        <v>359.01016235351563</v>
      </c>
      <c r="H186" s="3">
        <v>108294100</v>
      </c>
    </row>
    <row r="187" spans="1:8" x14ac:dyDescent="0.25">
      <c r="A187">
        <v>185</v>
      </c>
      <c r="B187" s="1">
        <v>44832</v>
      </c>
      <c r="C187" s="2">
        <v>364.3800048828125</v>
      </c>
      <c r="D187" s="2">
        <v>372.29998779296875</v>
      </c>
      <c r="E187" s="2">
        <v>362.60000610351563</v>
      </c>
      <c r="F187" s="2">
        <v>370.52999877929688</v>
      </c>
      <c r="G187" s="2">
        <v>366.07415771484375</v>
      </c>
      <c r="H187" s="3">
        <v>110802200</v>
      </c>
    </row>
    <row r="188" spans="1:8" x14ac:dyDescent="0.25">
      <c r="A188">
        <v>186</v>
      </c>
      <c r="B188" s="1">
        <v>44833</v>
      </c>
      <c r="C188" s="2">
        <v>366.80999755859375</v>
      </c>
      <c r="D188" s="2">
        <v>367.1099853515625</v>
      </c>
      <c r="E188" s="2">
        <v>359.70001220703125</v>
      </c>
      <c r="F188" s="2">
        <v>362.79000854492188</v>
      </c>
      <c r="G188" s="2">
        <v>358.42724609375</v>
      </c>
      <c r="H188" s="3">
        <v>112952300</v>
      </c>
    </row>
    <row r="189" spans="1:8" x14ac:dyDescent="0.25">
      <c r="A189">
        <v>187</v>
      </c>
      <c r="B189" s="1">
        <v>44834</v>
      </c>
      <c r="C189" s="2">
        <v>361.79998779296875</v>
      </c>
      <c r="D189" s="2">
        <v>365.91000366210938</v>
      </c>
      <c r="E189" s="2">
        <v>357.04000854492188</v>
      </c>
      <c r="F189" s="2">
        <v>357.17999267578125</v>
      </c>
      <c r="G189" s="2">
        <v>352.88470458984375</v>
      </c>
      <c r="H189" s="3">
        <v>153711200</v>
      </c>
    </row>
    <row r="190" spans="1:8" x14ac:dyDescent="0.25">
      <c r="A190">
        <v>188</v>
      </c>
      <c r="B190" s="1">
        <v>44837</v>
      </c>
      <c r="C190" s="2">
        <v>361.07998657226563</v>
      </c>
      <c r="D190" s="2">
        <v>368.54998779296875</v>
      </c>
      <c r="E190" s="2">
        <v>359.20999145507813</v>
      </c>
      <c r="F190" s="2">
        <v>366.6099853515625</v>
      </c>
      <c r="G190" s="2">
        <v>362.2012939453125</v>
      </c>
      <c r="H190" s="3">
        <v>89756500</v>
      </c>
    </row>
    <row r="191" spans="1:8" x14ac:dyDescent="0.25">
      <c r="A191">
        <v>189</v>
      </c>
      <c r="B191" s="1">
        <v>44838</v>
      </c>
      <c r="C191" s="2">
        <v>372.39999389648438</v>
      </c>
      <c r="D191" s="2">
        <v>378</v>
      </c>
      <c r="E191" s="2">
        <v>366.57000732421875</v>
      </c>
      <c r="F191" s="2">
        <v>377.97000122070313</v>
      </c>
      <c r="G191" s="2">
        <v>373.42471313476563</v>
      </c>
      <c r="H191" s="3">
        <v>103602800</v>
      </c>
    </row>
    <row r="192" spans="1:8" x14ac:dyDescent="0.25">
      <c r="A192">
        <v>190</v>
      </c>
      <c r="B192" s="1">
        <v>44839</v>
      </c>
      <c r="C192" s="2">
        <v>373.3900146484375</v>
      </c>
      <c r="D192" s="2">
        <v>379.45999145507813</v>
      </c>
      <c r="E192" s="2">
        <v>370.95001220703125</v>
      </c>
      <c r="F192" s="2">
        <v>377.08999633789063</v>
      </c>
      <c r="G192" s="2">
        <v>372.5552978515625</v>
      </c>
      <c r="H192" s="3">
        <v>88065700</v>
      </c>
    </row>
    <row r="193" spans="1:8" x14ac:dyDescent="0.25">
      <c r="A193">
        <v>191</v>
      </c>
      <c r="B193" s="1">
        <v>44840</v>
      </c>
      <c r="C193" s="2">
        <v>375.6199951171875</v>
      </c>
      <c r="D193" s="2">
        <v>378.72000122070313</v>
      </c>
      <c r="E193" s="2">
        <v>372.67999267578125</v>
      </c>
      <c r="F193" s="2">
        <v>373.20001220703125</v>
      </c>
      <c r="G193" s="2">
        <v>368.7120361328125</v>
      </c>
      <c r="H193" s="3">
        <v>82333500</v>
      </c>
    </row>
    <row r="194" spans="1:8" x14ac:dyDescent="0.25">
      <c r="A194">
        <v>192</v>
      </c>
      <c r="B194" s="1">
        <v>44841</v>
      </c>
      <c r="C194" s="2">
        <v>368.97000122070313</v>
      </c>
      <c r="D194" s="2">
        <v>373.29000854492188</v>
      </c>
      <c r="E194" s="2">
        <v>360.94000244140625</v>
      </c>
      <c r="F194" s="2">
        <v>362.79000854492188</v>
      </c>
      <c r="G194" s="2">
        <v>358.42724609375</v>
      </c>
      <c r="H194" s="3">
        <v>107789500</v>
      </c>
    </row>
    <row r="195" spans="1:8" x14ac:dyDescent="0.25">
      <c r="A195">
        <v>193</v>
      </c>
      <c r="B195" s="1">
        <v>44844</v>
      </c>
      <c r="C195" s="2">
        <v>363.95999145507813</v>
      </c>
      <c r="D195" s="2">
        <v>364.20999145507813</v>
      </c>
      <c r="E195" s="2">
        <v>357.67001342773438</v>
      </c>
      <c r="F195" s="2">
        <v>360.01998901367188</v>
      </c>
      <c r="G195" s="2">
        <v>355.69052124023438</v>
      </c>
      <c r="H195" s="3">
        <v>76042800</v>
      </c>
    </row>
    <row r="196" spans="1:8" x14ac:dyDescent="0.25">
      <c r="A196">
        <v>194</v>
      </c>
      <c r="B196" s="1">
        <v>44845</v>
      </c>
      <c r="C196" s="2">
        <v>358.239990234375</v>
      </c>
      <c r="D196" s="2">
        <v>363.02999877929688</v>
      </c>
      <c r="E196" s="2">
        <v>355.70999145507813</v>
      </c>
      <c r="F196" s="2">
        <v>357.739990234375</v>
      </c>
      <c r="G196" s="2">
        <v>353.43795776367188</v>
      </c>
      <c r="H196" s="3">
        <v>92482800</v>
      </c>
    </row>
    <row r="197" spans="1:8" x14ac:dyDescent="0.25">
      <c r="A197">
        <v>195</v>
      </c>
      <c r="B197" s="1">
        <v>44846</v>
      </c>
      <c r="C197" s="2">
        <v>358.17001342773438</v>
      </c>
      <c r="D197" s="2">
        <v>359.82000732421875</v>
      </c>
      <c r="E197" s="2">
        <v>356.29998779296875</v>
      </c>
      <c r="F197" s="2">
        <v>356.55999755859375</v>
      </c>
      <c r="G197" s="2">
        <v>352.27212524414063</v>
      </c>
      <c r="H197" s="3">
        <v>76991800</v>
      </c>
    </row>
    <row r="198" spans="1:8" x14ac:dyDescent="0.25">
      <c r="A198">
        <v>196</v>
      </c>
      <c r="B198" s="1">
        <v>44847</v>
      </c>
      <c r="C198" s="2">
        <v>349.20999145507813</v>
      </c>
      <c r="D198" s="2">
        <v>367.510009765625</v>
      </c>
      <c r="E198" s="2">
        <v>348.1099853515625</v>
      </c>
      <c r="F198" s="2">
        <v>365.97000122070313</v>
      </c>
      <c r="G198" s="2">
        <v>361.56900024414063</v>
      </c>
      <c r="H198" s="3">
        <v>147254500</v>
      </c>
    </row>
    <row r="199" spans="1:8" x14ac:dyDescent="0.25">
      <c r="A199">
        <v>197</v>
      </c>
      <c r="B199" s="1">
        <v>44848</v>
      </c>
      <c r="C199" s="2">
        <v>368.54998779296875</v>
      </c>
      <c r="D199" s="2">
        <v>370.260009765625</v>
      </c>
      <c r="E199" s="2">
        <v>356.95999145507813</v>
      </c>
      <c r="F199" s="2">
        <v>357.6300048828125</v>
      </c>
      <c r="G199" s="2">
        <v>353.32931518554688</v>
      </c>
      <c r="H199" s="3">
        <v>123737000</v>
      </c>
    </row>
    <row r="200" spans="1:8" x14ac:dyDescent="0.25">
      <c r="A200">
        <v>198</v>
      </c>
      <c r="B200" s="1">
        <v>44851</v>
      </c>
      <c r="C200" s="2">
        <v>364.010009765625</v>
      </c>
      <c r="D200" s="2">
        <v>367.98001098632813</v>
      </c>
      <c r="E200" s="2">
        <v>357.27999877929688</v>
      </c>
      <c r="F200" s="2">
        <v>366.82000732421875</v>
      </c>
      <c r="G200" s="2">
        <v>362.40878295898438</v>
      </c>
      <c r="H200" s="3">
        <v>93168200</v>
      </c>
    </row>
    <row r="201" spans="1:8" x14ac:dyDescent="0.25">
      <c r="A201">
        <v>199</v>
      </c>
      <c r="B201" s="1">
        <v>44852</v>
      </c>
      <c r="C201" s="2">
        <v>375.1300048828125</v>
      </c>
      <c r="D201" s="2">
        <v>375.45001220703125</v>
      </c>
      <c r="E201" s="2">
        <v>367.51998901367188</v>
      </c>
      <c r="F201" s="2">
        <v>371.1300048828125</v>
      </c>
      <c r="G201" s="2">
        <v>366.66693115234375</v>
      </c>
      <c r="H201" s="3">
        <v>97162900</v>
      </c>
    </row>
    <row r="202" spans="1:8" x14ac:dyDescent="0.25">
      <c r="A202">
        <v>200</v>
      </c>
      <c r="B202" s="1">
        <v>44853</v>
      </c>
      <c r="C202" s="2">
        <v>368.989990234375</v>
      </c>
      <c r="D202" s="2">
        <v>371.85000610351563</v>
      </c>
      <c r="E202" s="2">
        <v>365.54998779296875</v>
      </c>
      <c r="F202" s="2">
        <v>368.5</v>
      </c>
      <c r="G202" s="2">
        <v>364.068603515625</v>
      </c>
      <c r="H202" s="3">
        <v>79746900</v>
      </c>
    </row>
    <row r="203" spans="1:8" x14ac:dyDescent="0.25">
      <c r="A203">
        <v>201</v>
      </c>
      <c r="B203" s="1">
        <v>44854</v>
      </c>
      <c r="C203" s="2">
        <v>368.02999877929688</v>
      </c>
      <c r="D203" s="2">
        <v>372.67001342773438</v>
      </c>
      <c r="E203" s="2">
        <v>364.6099853515625</v>
      </c>
      <c r="F203" s="2">
        <v>365.41000366210938</v>
      </c>
      <c r="G203" s="2">
        <v>361.0157470703125</v>
      </c>
      <c r="H203" s="3">
        <v>88283100</v>
      </c>
    </row>
    <row r="204" spans="1:8" x14ac:dyDescent="0.25">
      <c r="A204">
        <v>202</v>
      </c>
      <c r="B204" s="1">
        <v>44855</v>
      </c>
      <c r="C204" s="2">
        <v>365.1199951171875</v>
      </c>
      <c r="D204" s="2">
        <v>374.79998779296875</v>
      </c>
      <c r="E204" s="2">
        <v>363.54000854492188</v>
      </c>
      <c r="F204" s="2">
        <v>374.29000854492188</v>
      </c>
      <c r="G204" s="2">
        <v>369.7889404296875</v>
      </c>
      <c r="H204" s="3">
        <v>131038400</v>
      </c>
    </row>
    <row r="205" spans="1:8" x14ac:dyDescent="0.25">
      <c r="A205">
        <v>203</v>
      </c>
      <c r="B205" s="1">
        <v>44858</v>
      </c>
      <c r="C205" s="2">
        <v>375.8900146484375</v>
      </c>
      <c r="D205" s="2">
        <v>380.05999755859375</v>
      </c>
      <c r="E205" s="2">
        <v>373.1099853515625</v>
      </c>
      <c r="F205" s="2">
        <v>378.8699951171875</v>
      </c>
      <c r="G205" s="2">
        <v>374.31387329101563</v>
      </c>
      <c r="H205" s="3">
        <v>85436900</v>
      </c>
    </row>
    <row r="206" spans="1:8" x14ac:dyDescent="0.25">
      <c r="A206">
        <v>204</v>
      </c>
      <c r="B206" s="1">
        <v>44859</v>
      </c>
      <c r="C206" s="2">
        <v>378.79000854492188</v>
      </c>
      <c r="D206" s="2">
        <v>385.25</v>
      </c>
      <c r="E206" s="2">
        <v>378.67001342773438</v>
      </c>
      <c r="F206" s="2">
        <v>384.92001342773438</v>
      </c>
      <c r="G206" s="2">
        <v>380.2911376953125</v>
      </c>
      <c r="H206" s="3">
        <v>78846300</v>
      </c>
    </row>
    <row r="207" spans="1:8" x14ac:dyDescent="0.25">
      <c r="A207">
        <v>205</v>
      </c>
      <c r="B207" s="1">
        <v>44860</v>
      </c>
      <c r="C207" s="2">
        <v>381.6199951171875</v>
      </c>
      <c r="D207" s="2">
        <v>387.57998657226563</v>
      </c>
      <c r="E207" s="2">
        <v>381.35000610351563</v>
      </c>
      <c r="F207" s="2">
        <v>382.01998901367188</v>
      </c>
      <c r="G207" s="2">
        <v>377.42596435546875</v>
      </c>
      <c r="H207" s="3">
        <v>104087300</v>
      </c>
    </row>
    <row r="208" spans="1:8" x14ac:dyDescent="0.25">
      <c r="A208">
        <v>206</v>
      </c>
      <c r="B208" s="1">
        <v>44861</v>
      </c>
      <c r="C208" s="2">
        <v>383.07000732421875</v>
      </c>
      <c r="D208" s="2">
        <v>385</v>
      </c>
      <c r="E208" s="2">
        <v>379.32998657226563</v>
      </c>
      <c r="F208" s="2">
        <v>379.98001098632813</v>
      </c>
      <c r="G208" s="2">
        <v>375.41055297851563</v>
      </c>
      <c r="H208" s="3">
        <v>81971800</v>
      </c>
    </row>
    <row r="209" spans="1:8" x14ac:dyDescent="0.25">
      <c r="A209">
        <v>207</v>
      </c>
      <c r="B209" s="1">
        <v>44862</v>
      </c>
      <c r="C209" s="2">
        <v>379.8699951171875</v>
      </c>
      <c r="D209" s="2">
        <v>389.51998901367188</v>
      </c>
      <c r="E209" s="2">
        <v>379.67999267578125</v>
      </c>
      <c r="F209" s="2">
        <v>389.01998901367188</v>
      </c>
      <c r="G209" s="2">
        <v>384.341796875</v>
      </c>
      <c r="H209" s="3">
        <v>100302000</v>
      </c>
    </row>
    <row r="210" spans="1:8" x14ac:dyDescent="0.25">
      <c r="A210">
        <v>208</v>
      </c>
      <c r="B210" s="1">
        <v>44865</v>
      </c>
      <c r="C210" s="2">
        <v>386.44000244140625</v>
      </c>
      <c r="D210" s="2">
        <v>388.39999389648438</v>
      </c>
      <c r="E210" s="2">
        <v>385.260009765625</v>
      </c>
      <c r="F210" s="2">
        <v>386.20999145507813</v>
      </c>
      <c r="G210" s="2">
        <v>381.56558227539063</v>
      </c>
      <c r="H210" s="3">
        <v>96631300</v>
      </c>
    </row>
    <row r="211" spans="1:8" x14ac:dyDescent="0.25">
      <c r="A211">
        <v>209</v>
      </c>
      <c r="B211" s="1">
        <v>44866</v>
      </c>
      <c r="C211" s="2">
        <v>390.1400146484375</v>
      </c>
      <c r="D211" s="2">
        <v>390.3900146484375</v>
      </c>
      <c r="E211" s="2">
        <v>383.29000854492188</v>
      </c>
      <c r="F211" s="2">
        <v>384.51998901367188</v>
      </c>
      <c r="G211" s="2">
        <v>379.89590454101563</v>
      </c>
      <c r="H211" s="3">
        <v>85407600</v>
      </c>
    </row>
    <row r="212" spans="1:8" x14ac:dyDescent="0.25">
      <c r="A212">
        <v>210</v>
      </c>
      <c r="B212" s="1">
        <v>44867</v>
      </c>
      <c r="C212" s="2">
        <v>383.89999389648438</v>
      </c>
      <c r="D212" s="2">
        <v>388.6300048828125</v>
      </c>
      <c r="E212" s="2">
        <v>374.760009765625</v>
      </c>
      <c r="F212" s="2">
        <v>374.8699951171875</v>
      </c>
      <c r="G212" s="2">
        <v>370.36196899414063</v>
      </c>
      <c r="H212" s="3">
        <v>126990400</v>
      </c>
    </row>
    <row r="213" spans="1:8" x14ac:dyDescent="0.25">
      <c r="A213">
        <v>211</v>
      </c>
      <c r="B213" s="1">
        <v>44868</v>
      </c>
      <c r="C213" s="2">
        <v>371.47000122070313</v>
      </c>
      <c r="D213" s="2">
        <v>374.20001220703125</v>
      </c>
      <c r="E213" s="2">
        <v>368.79000854492188</v>
      </c>
      <c r="F213" s="2">
        <v>371.010009765625</v>
      </c>
      <c r="G213" s="2">
        <v>366.54840087890625</v>
      </c>
      <c r="H213" s="3">
        <v>87100100</v>
      </c>
    </row>
    <row r="214" spans="1:8" x14ac:dyDescent="0.25">
      <c r="A214">
        <v>212</v>
      </c>
      <c r="B214" s="1">
        <v>44869</v>
      </c>
      <c r="C214" s="2">
        <v>377</v>
      </c>
      <c r="D214" s="2">
        <v>378.8699951171875</v>
      </c>
      <c r="E214" s="2">
        <v>370</v>
      </c>
      <c r="F214" s="2">
        <v>376.35000610351563</v>
      </c>
      <c r="G214" s="2">
        <v>371.82418823242188</v>
      </c>
      <c r="H214" s="3">
        <v>103505200</v>
      </c>
    </row>
    <row r="215" spans="1:8" x14ac:dyDescent="0.25">
      <c r="A215">
        <v>213</v>
      </c>
      <c r="B215" s="1">
        <v>44872</v>
      </c>
      <c r="C215" s="2">
        <v>377.70999145507813</v>
      </c>
      <c r="D215" s="2">
        <v>380.57000732421875</v>
      </c>
      <c r="E215" s="2">
        <v>375.52999877929688</v>
      </c>
      <c r="F215" s="2">
        <v>379.95001220703125</v>
      </c>
      <c r="G215" s="2">
        <v>375.38088989257813</v>
      </c>
      <c r="H215" s="3">
        <v>68286900</v>
      </c>
    </row>
    <row r="216" spans="1:8" x14ac:dyDescent="0.25">
      <c r="A216">
        <v>214</v>
      </c>
      <c r="B216" s="1">
        <v>44873</v>
      </c>
      <c r="C216" s="2">
        <v>381.1099853515625</v>
      </c>
      <c r="D216" s="2">
        <v>385.1199951171875</v>
      </c>
      <c r="E216" s="2">
        <v>377.72000122070313</v>
      </c>
      <c r="F216" s="2">
        <v>382</v>
      </c>
      <c r="G216" s="2">
        <v>377.40621948242188</v>
      </c>
      <c r="H216" s="3">
        <v>84641100</v>
      </c>
    </row>
    <row r="217" spans="1:8" x14ac:dyDescent="0.25">
      <c r="A217">
        <v>215</v>
      </c>
      <c r="B217" s="1">
        <v>44874</v>
      </c>
      <c r="C217" s="2">
        <v>379.92999267578125</v>
      </c>
      <c r="D217" s="2">
        <v>381.1400146484375</v>
      </c>
      <c r="E217" s="2">
        <v>373.6099853515625</v>
      </c>
      <c r="F217" s="2">
        <v>374.1300048828125</v>
      </c>
      <c r="G217" s="2">
        <v>369.63088989257813</v>
      </c>
      <c r="H217" s="3">
        <v>78495500</v>
      </c>
    </row>
    <row r="218" spans="1:8" x14ac:dyDescent="0.25">
      <c r="A218">
        <v>216</v>
      </c>
      <c r="B218" s="1">
        <v>44875</v>
      </c>
      <c r="C218" s="2">
        <v>388.04998779296875</v>
      </c>
      <c r="D218" s="2">
        <v>395.04000854492188</v>
      </c>
      <c r="E218" s="2">
        <v>385.6400146484375</v>
      </c>
      <c r="F218" s="2">
        <v>394.69000244140625</v>
      </c>
      <c r="G218" s="2">
        <v>389.94363403320313</v>
      </c>
      <c r="H218" s="3">
        <v>141455800</v>
      </c>
    </row>
    <row r="219" spans="1:8" x14ac:dyDescent="0.25">
      <c r="A219">
        <v>217</v>
      </c>
      <c r="B219" s="1">
        <v>44876</v>
      </c>
      <c r="C219" s="2">
        <v>395.58999633789063</v>
      </c>
      <c r="D219" s="2">
        <v>399.35000610351563</v>
      </c>
      <c r="E219" s="2">
        <v>393.6099853515625</v>
      </c>
      <c r="F219" s="2">
        <v>398.510009765625</v>
      </c>
      <c r="G219" s="2">
        <v>393.71771240234375</v>
      </c>
      <c r="H219" s="3">
        <v>93839900</v>
      </c>
    </row>
    <row r="220" spans="1:8" x14ac:dyDescent="0.25">
      <c r="A220">
        <v>218</v>
      </c>
      <c r="B220" s="1">
        <v>44879</v>
      </c>
      <c r="C220" s="2">
        <v>396.66000366210938</v>
      </c>
      <c r="D220" s="2">
        <v>400.17999267578125</v>
      </c>
      <c r="E220" s="2">
        <v>394.82998657226563</v>
      </c>
      <c r="F220" s="2">
        <v>395.1199951171875</v>
      </c>
      <c r="G220" s="2">
        <v>390.36843872070313</v>
      </c>
      <c r="H220" s="3">
        <v>71903500</v>
      </c>
    </row>
    <row r="221" spans="1:8" x14ac:dyDescent="0.25">
      <c r="A221">
        <v>219</v>
      </c>
      <c r="B221" s="1">
        <v>44880</v>
      </c>
      <c r="C221" s="2">
        <v>401.14999389648438</v>
      </c>
      <c r="D221" s="2">
        <v>402.30999755859375</v>
      </c>
      <c r="E221" s="2">
        <v>394.489990234375</v>
      </c>
      <c r="F221" s="2">
        <v>398.489990234375</v>
      </c>
      <c r="G221" s="2">
        <v>393.69793701171875</v>
      </c>
      <c r="H221" s="3">
        <v>93194500</v>
      </c>
    </row>
    <row r="222" spans="1:8" x14ac:dyDescent="0.25">
      <c r="A222">
        <v>220</v>
      </c>
      <c r="B222" s="1">
        <v>44881</v>
      </c>
      <c r="C222" s="2">
        <v>396.77999877929688</v>
      </c>
      <c r="D222" s="2">
        <v>397.77999877929688</v>
      </c>
      <c r="E222" s="2">
        <v>394.79000854492188</v>
      </c>
      <c r="F222" s="2">
        <v>395.45001220703125</v>
      </c>
      <c r="G222" s="2">
        <v>390.69448852539063</v>
      </c>
      <c r="H222" s="3">
        <v>68508500</v>
      </c>
    </row>
    <row r="223" spans="1:8" x14ac:dyDescent="0.25">
      <c r="A223">
        <v>221</v>
      </c>
      <c r="B223" s="1">
        <v>44882</v>
      </c>
      <c r="C223" s="2">
        <v>390.45999145507813</v>
      </c>
      <c r="D223" s="2">
        <v>394.95001220703125</v>
      </c>
      <c r="E223" s="2">
        <v>390.1400146484375</v>
      </c>
      <c r="F223" s="2">
        <v>394.239990234375</v>
      </c>
      <c r="G223" s="2">
        <v>389.4990234375</v>
      </c>
      <c r="H223" s="3">
        <v>74496300</v>
      </c>
    </row>
    <row r="224" spans="1:8" x14ac:dyDescent="0.25">
      <c r="A224">
        <v>222</v>
      </c>
      <c r="B224" s="1">
        <v>44883</v>
      </c>
      <c r="C224" s="2">
        <v>397.739990234375</v>
      </c>
      <c r="D224" s="2">
        <v>397.80999755859375</v>
      </c>
      <c r="E224" s="2">
        <v>393.04000854492188</v>
      </c>
      <c r="F224" s="2">
        <v>396.02999877929688</v>
      </c>
      <c r="G224" s="2">
        <v>391.26751708984375</v>
      </c>
      <c r="H224" s="3">
        <v>92922500</v>
      </c>
    </row>
    <row r="225" spans="1:8" x14ac:dyDescent="0.25">
      <c r="A225">
        <v>223</v>
      </c>
      <c r="B225" s="1">
        <v>44886</v>
      </c>
      <c r="C225" s="2">
        <v>394.6400146484375</v>
      </c>
      <c r="D225" s="2">
        <v>395.82000732421875</v>
      </c>
      <c r="E225" s="2">
        <v>392.66000366210938</v>
      </c>
      <c r="F225" s="2">
        <v>394.58999633789063</v>
      </c>
      <c r="G225" s="2">
        <v>389.84481811523438</v>
      </c>
      <c r="H225" s="3">
        <v>51243200</v>
      </c>
    </row>
    <row r="226" spans="1:8" x14ac:dyDescent="0.25">
      <c r="A226">
        <v>224</v>
      </c>
      <c r="B226" s="1">
        <v>44887</v>
      </c>
      <c r="C226" s="2">
        <v>396.6300048828125</v>
      </c>
      <c r="D226" s="2">
        <v>400.07000732421875</v>
      </c>
      <c r="E226" s="2">
        <v>395.14999389648438</v>
      </c>
      <c r="F226" s="2">
        <v>399.89999389648438</v>
      </c>
      <c r="G226" s="2">
        <v>395.09097290039063</v>
      </c>
      <c r="H226" s="3">
        <v>60429000</v>
      </c>
    </row>
    <row r="227" spans="1:8" x14ac:dyDescent="0.25">
      <c r="A227">
        <v>225</v>
      </c>
      <c r="B227" s="1">
        <v>44888</v>
      </c>
      <c r="C227" s="2">
        <v>399.54998779296875</v>
      </c>
      <c r="D227" s="2">
        <v>402.92999267578125</v>
      </c>
      <c r="E227" s="2">
        <v>399.30999755859375</v>
      </c>
      <c r="F227" s="2">
        <v>402.42001342773438</v>
      </c>
      <c r="G227" s="2">
        <v>397.58065795898438</v>
      </c>
      <c r="H227" s="3">
        <v>68261600</v>
      </c>
    </row>
    <row r="228" spans="1:8" x14ac:dyDescent="0.25">
      <c r="A228">
        <v>226</v>
      </c>
      <c r="B228" s="1">
        <v>44890</v>
      </c>
      <c r="C228" s="2">
        <v>401.82998657226563</v>
      </c>
      <c r="D228" s="2">
        <v>402.91000366210938</v>
      </c>
      <c r="E228" s="2">
        <v>401.54000854492188</v>
      </c>
      <c r="F228" s="2">
        <v>402.32998657226563</v>
      </c>
      <c r="G228" s="2">
        <v>397.49172973632813</v>
      </c>
      <c r="H228" s="3">
        <v>30545400</v>
      </c>
    </row>
    <row r="229" spans="1:8" x14ac:dyDescent="0.25">
      <c r="A229">
        <v>227</v>
      </c>
      <c r="B229" s="1">
        <v>44893</v>
      </c>
      <c r="C229" s="2">
        <v>399.08999633789063</v>
      </c>
      <c r="D229" s="2">
        <v>400.80999755859375</v>
      </c>
      <c r="E229" s="2">
        <v>395.1099853515625</v>
      </c>
      <c r="F229" s="2">
        <v>395.91000366210938</v>
      </c>
      <c r="G229" s="2">
        <v>391.14895629882813</v>
      </c>
      <c r="H229" s="3">
        <v>67881600</v>
      </c>
    </row>
    <row r="230" spans="1:8" x14ac:dyDescent="0.25">
      <c r="A230">
        <v>228</v>
      </c>
      <c r="B230" s="1">
        <v>44894</v>
      </c>
      <c r="C230" s="2">
        <v>396.04998779296875</v>
      </c>
      <c r="D230" s="2">
        <v>397.29998779296875</v>
      </c>
      <c r="E230" s="2">
        <v>393.29998779296875</v>
      </c>
      <c r="F230" s="2">
        <v>395.23001098632813</v>
      </c>
      <c r="G230" s="2">
        <v>390.47714233398438</v>
      </c>
      <c r="H230" s="3">
        <v>52310000</v>
      </c>
    </row>
    <row r="231" spans="1:8" x14ac:dyDescent="0.25">
      <c r="A231">
        <v>229</v>
      </c>
      <c r="B231" s="1">
        <v>44895</v>
      </c>
      <c r="C231" s="2">
        <v>395.489990234375</v>
      </c>
      <c r="D231" s="2">
        <v>407.67999267578125</v>
      </c>
      <c r="E231" s="2">
        <v>393.48001098632813</v>
      </c>
      <c r="F231" s="2">
        <v>407.67999267578125</v>
      </c>
      <c r="G231" s="2">
        <v>402.77743530273438</v>
      </c>
      <c r="H231" s="3">
        <v>144566700</v>
      </c>
    </row>
    <row r="232" spans="1:8" x14ac:dyDescent="0.25">
      <c r="A232">
        <v>230</v>
      </c>
      <c r="B232" s="1">
        <v>44896</v>
      </c>
      <c r="C232" s="2">
        <v>408.76998901367188</v>
      </c>
      <c r="D232" s="2">
        <v>410</v>
      </c>
      <c r="E232" s="2">
        <v>404.75</v>
      </c>
      <c r="F232" s="2">
        <v>407.3800048828125</v>
      </c>
      <c r="G232" s="2">
        <v>402.48101806640625</v>
      </c>
      <c r="H232" s="3">
        <v>76398200</v>
      </c>
    </row>
    <row r="233" spans="1:8" x14ac:dyDescent="0.25">
      <c r="A233">
        <v>231</v>
      </c>
      <c r="B233" s="1">
        <v>44897</v>
      </c>
      <c r="C233" s="2">
        <v>402.25</v>
      </c>
      <c r="D233" s="2">
        <v>407.8599853515625</v>
      </c>
      <c r="E233" s="2">
        <v>402.1400146484375</v>
      </c>
      <c r="F233" s="2">
        <v>406.91000366210938</v>
      </c>
      <c r="G233" s="2">
        <v>402.01669311523438</v>
      </c>
      <c r="H233" s="3">
        <v>85342700</v>
      </c>
    </row>
    <row r="234" spans="1:8" x14ac:dyDescent="0.25">
      <c r="A234">
        <v>232</v>
      </c>
      <c r="B234" s="1">
        <v>44900</v>
      </c>
      <c r="C234" s="2">
        <v>403.95001220703125</v>
      </c>
      <c r="D234" s="2">
        <v>404.92999267578125</v>
      </c>
      <c r="E234" s="2">
        <v>398.17001342773438</v>
      </c>
      <c r="F234" s="2">
        <v>399.58999633789063</v>
      </c>
      <c r="G234" s="2">
        <v>394.78469848632813</v>
      </c>
      <c r="H234" s="3">
        <v>77289800</v>
      </c>
    </row>
    <row r="235" spans="1:8" x14ac:dyDescent="0.25">
      <c r="A235">
        <v>233</v>
      </c>
      <c r="B235" s="1">
        <v>44901</v>
      </c>
      <c r="C235" s="2">
        <v>399.42001342773438</v>
      </c>
      <c r="D235" s="2">
        <v>399.989990234375</v>
      </c>
      <c r="E235" s="2">
        <v>391.6400146484375</v>
      </c>
      <c r="F235" s="2">
        <v>393.82998657226563</v>
      </c>
      <c r="G235" s="2">
        <v>389.09393310546875</v>
      </c>
      <c r="H235" s="3">
        <v>77972200</v>
      </c>
    </row>
    <row r="236" spans="1:8" x14ac:dyDescent="0.25">
      <c r="A236">
        <v>234</v>
      </c>
      <c r="B236" s="1">
        <v>44902</v>
      </c>
      <c r="C236" s="2">
        <v>392.94000244140625</v>
      </c>
      <c r="D236" s="2">
        <v>395.6400146484375</v>
      </c>
      <c r="E236" s="2">
        <v>391.97000122070313</v>
      </c>
      <c r="F236" s="2">
        <v>393.16000366210938</v>
      </c>
      <c r="G236" s="2">
        <v>388.43203735351563</v>
      </c>
      <c r="H236" s="3">
        <v>65927900</v>
      </c>
    </row>
    <row r="237" spans="1:8" x14ac:dyDescent="0.25">
      <c r="A237">
        <v>235</v>
      </c>
      <c r="B237" s="1">
        <v>44903</v>
      </c>
      <c r="C237" s="2">
        <v>395.1400146484375</v>
      </c>
      <c r="D237" s="2">
        <v>397.3599853515625</v>
      </c>
      <c r="E237" s="2">
        <v>393.26998901367188</v>
      </c>
      <c r="F237" s="2">
        <v>396.239990234375</v>
      </c>
      <c r="G237" s="2">
        <v>391.47500610351563</v>
      </c>
      <c r="H237" s="3">
        <v>60737900</v>
      </c>
    </row>
    <row r="238" spans="1:8" x14ac:dyDescent="0.25">
      <c r="A238">
        <v>236</v>
      </c>
      <c r="B238" s="1">
        <v>44904</v>
      </c>
      <c r="C238" s="2">
        <v>394.94000244140625</v>
      </c>
      <c r="D238" s="2">
        <v>397.6199951171875</v>
      </c>
      <c r="E238" s="2">
        <v>393.14999389648438</v>
      </c>
      <c r="F238" s="2">
        <v>393.27999877929688</v>
      </c>
      <c r="G238" s="2">
        <v>388.55059814453125</v>
      </c>
      <c r="H238" s="3">
        <v>81447700</v>
      </c>
    </row>
    <row r="239" spans="1:8" x14ac:dyDescent="0.25">
      <c r="A239">
        <v>237</v>
      </c>
      <c r="B239" s="1">
        <v>44907</v>
      </c>
      <c r="C239" s="2">
        <v>394.1099853515625</v>
      </c>
      <c r="D239" s="2">
        <v>398.95001220703125</v>
      </c>
      <c r="E239" s="2">
        <v>393.41000366210938</v>
      </c>
      <c r="F239" s="2">
        <v>398.95001220703125</v>
      </c>
      <c r="G239" s="2">
        <v>394.15240478515625</v>
      </c>
      <c r="H239" s="3">
        <v>75405800</v>
      </c>
    </row>
    <row r="240" spans="1:8" x14ac:dyDescent="0.25">
      <c r="A240">
        <v>238</v>
      </c>
      <c r="B240" s="1">
        <v>44908</v>
      </c>
      <c r="C240" s="2">
        <v>410.22000122070313</v>
      </c>
      <c r="D240" s="2">
        <v>410.489990234375</v>
      </c>
      <c r="E240" s="2">
        <v>399.07000732421875</v>
      </c>
      <c r="F240" s="2">
        <v>401.97000122070313</v>
      </c>
      <c r="G240" s="2">
        <v>397.1361083984375</v>
      </c>
      <c r="H240" s="3">
        <v>123782500</v>
      </c>
    </row>
    <row r="241" spans="1:8" x14ac:dyDescent="0.25">
      <c r="A241">
        <v>239</v>
      </c>
      <c r="B241" s="1">
        <v>44909</v>
      </c>
      <c r="C241" s="2">
        <v>401.6099853515625</v>
      </c>
      <c r="D241" s="2">
        <v>405.5</v>
      </c>
      <c r="E241" s="2">
        <v>396.30999755859375</v>
      </c>
      <c r="F241" s="2">
        <v>399.39999389648438</v>
      </c>
      <c r="G241" s="2">
        <v>394.59698486328125</v>
      </c>
      <c r="H241" s="3">
        <v>108111300</v>
      </c>
    </row>
    <row r="242" spans="1:8" x14ac:dyDescent="0.25">
      <c r="A242">
        <v>240</v>
      </c>
      <c r="B242" s="1">
        <v>44910</v>
      </c>
      <c r="C242" s="2">
        <v>394.29998779296875</v>
      </c>
      <c r="D242" s="2">
        <v>395.25</v>
      </c>
      <c r="E242" s="2">
        <v>387.8900146484375</v>
      </c>
      <c r="F242" s="2">
        <v>389.6300048828125</v>
      </c>
      <c r="G242" s="2">
        <v>384.94448852539063</v>
      </c>
      <c r="H242" s="3">
        <v>117705900</v>
      </c>
    </row>
    <row r="243" spans="1:8" x14ac:dyDescent="0.25">
      <c r="A243">
        <v>241</v>
      </c>
      <c r="B243" s="1">
        <v>44911</v>
      </c>
      <c r="C243" s="2">
        <v>385.17999267578125</v>
      </c>
      <c r="D243" s="2">
        <v>386.57998657226563</v>
      </c>
      <c r="E243" s="2">
        <v>381.04000854492188</v>
      </c>
      <c r="F243" s="2">
        <v>383.26998901367188</v>
      </c>
      <c r="G243" s="2">
        <v>380.3997802734375</v>
      </c>
      <c r="H243" s="3">
        <v>119858000</v>
      </c>
    </row>
    <row r="244" spans="1:8" x14ac:dyDescent="0.25">
      <c r="A244">
        <v>242</v>
      </c>
      <c r="B244" s="1">
        <v>44914</v>
      </c>
      <c r="C244" s="2">
        <v>383.47000122070313</v>
      </c>
      <c r="D244" s="2">
        <v>383.82000732421875</v>
      </c>
      <c r="E244" s="2">
        <v>378.27999877929688</v>
      </c>
      <c r="F244" s="2">
        <v>380.01998901367188</v>
      </c>
      <c r="G244" s="2">
        <v>377.17410278320313</v>
      </c>
      <c r="H244" s="3">
        <v>79878100</v>
      </c>
    </row>
    <row r="245" spans="1:8" x14ac:dyDescent="0.25">
      <c r="A245">
        <v>243</v>
      </c>
      <c r="B245" s="1">
        <v>44915</v>
      </c>
      <c r="C245" s="2">
        <v>379.23001098632813</v>
      </c>
      <c r="D245" s="2">
        <v>382.23001098632813</v>
      </c>
      <c r="E245" s="2">
        <v>377.85000610351563</v>
      </c>
      <c r="F245" s="2">
        <v>380.54000854492188</v>
      </c>
      <c r="G245" s="2">
        <v>377.69024658203125</v>
      </c>
      <c r="H245" s="3">
        <v>74427200</v>
      </c>
    </row>
    <row r="246" spans="1:8" x14ac:dyDescent="0.25">
      <c r="A246">
        <v>244</v>
      </c>
      <c r="B246" s="1">
        <v>44916</v>
      </c>
      <c r="C246" s="2">
        <v>383.25</v>
      </c>
      <c r="D246" s="2">
        <v>387.41000366210938</v>
      </c>
      <c r="E246" s="2">
        <v>382.69000244140625</v>
      </c>
      <c r="F246" s="2">
        <v>386.23001098632813</v>
      </c>
      <c r="G246" s="2">
        <v>383.33761596679688</v>
      </c>
      <c r="H246" s="3">
        <v>78167400</v>
      </c>
    </row>
    <row r="247" spans="1:8" x14ac:dyDescent="0.25">
      <c r="A247">
        <v>245</v>
      </c>
      <c r="B247" s="1">
        <v>44917</v>
      </c>
      <c r="C247" s="2">
        <v>383.04998779296875</v>
      </c>
      <c r="D247" s="2">
        <v>386.20999145507813</v>
      </c>
      <c r="E247" s="2">
        <v>374.76998901367188</v>
      </c>
      <c r="F247" s="2">
        <v>380.72000122070313</v>
      </c>
      <c r="G247" s="2">
        <v>377.86886596679688</v>
      </c>
      <c r="H247" s="3">
        <v>100120900</v>
      </c>
    </row>
    <row r="248" spans="1:8" x14ac:dyDescent="0.25">
      <c r="A248">
        <v>246</v>
      </c>
      <c r="B248" s="1">
        <v>44918</v>
      </c>
      <c r="C248" s="2">
        <v>379.64999389648438</v>
      </c>
      <c r="D248" s="2">
        <v>383.05999755859375</v>
      </c>
      <c r="E248" s="2">
        <v>378.02999877929688</v>
      </c>
      <c r="F248" s="2">
        <v>382.91000366210938</v>
      </c>
      <c r="G248" s="2">
        <v>380.04248046875</v>
      </c>
      <c r="H248" s="3">
        <v>59857300</v>
      </c>
    </row>
    <row r="249" spans="1:8" x14ac:dyDescent="0.25">
      <c r="A249">
        <v>247</v>
      </c>
      <c r="B249" s="1">
        <v>44922</v>
      </c>
      <c r="C249" s="2">
        <v>382.79000854492188</v>
      </c>
      <c r="D249" s="2">
        <v>383.14999389648438</v>
      </c>
      <c r="E249" s="2">
        <v>379.64999389648438</v>
      </c>
      <c r="F249" s="2">
        <v>381.39999389648438</v>
      </c>
      <c r="G249" s="2">
        <v>378.54379272460938</v>
      </c>
      <c r="H249" s="3">
        <v>51638200</v>
      </c>
    </row>
    <row r="250" spans="1:8" x14ac:dyDescent="0.25">
      <c r="A250">
        <v>248</v>
      </c>
      <c r="B250" s="1">
        <v>44923</v>
      </c>
      <c r="C250" s="2">
        <v>381.32998657226563</v>
      </c>
      <c r="D250" s="2">
        <v>383.3900146484375</v>
      </c>
      <c r="E250" s="2">
        <v>376.42001342773438</v>
      </c>
      <c r="F250" s="2">
        <v>376.66000366210938</v>
      </c>
      <c r="G250" s="2">
        <v>373.83926391601563</v>
      </c>
      <c r="H250" s="3">
        <v>70911500</v>
      </c>
    </row>
    <row r="251" spans="1:8" x14ac:dyDescent="0.25">
      <c r="A251">
        <v>249</v>
      </c>
      <c r="B251" s="1">
        <v>44924</v>
      </c>
      <c r="C251" s="2">
        <v>379.6300048828125</v>
      </c>
      <c r="D251" s="2">
        <v>384.35000610351563</v>
      </c>
      <c r="E251" s="2">
        <v>379.07998657226563</v>
      </c>
      <c r="F251" s="2">
        <v>383.44000244140625</v>
      </c>
      <c r="G251" s="2">
        <v>380.56851196289063</v>
      </c>
      <c r="H251" s="3">
        <v>66970900</v>
      </c>
    </row>
    <row r="252" spans="1:8" x14ac:dyDescent="0.25">
      <c r="A252">
        <v>250</v>
      </c>
      <c r="B252" s="1">
        <v>44925</v>
      </c>
      <c r="C252" s="2">
        <v>380.6400146484375</v>
      </c>
      <c r="D252" s="2">
        <v>382.57998657226563</v>
      </c>
      <c r="E252" s="2">
        <v>378.42999267578125</v>
      </c>
      <c r="F252" s="2">
        <v>382.42999267578125</v>
      </c>
      <c r="G252" s="2">
        <v>379.5660400390625</v>
      </c>
      <c r="H252" s="3">
        <v>84022200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AB32-7ABC-4E42-9387-9B772BFC7F6E}">
  <sheetPr>
    <tabColor rgb="FFFFC000"/>
  </sheetPr>
  <dimension ref="A1:H252"/>
  <sheetViews>
    <sheetView workbookViewId="0">
      <selection sqref="A1:H252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140625" style="2" bestFit="1" customWidth="1"/>
    <col min="4" max="4" width="7.28515625" style="2" bestFit="1" customWidth="1"/>
    <col min="5" max="5" width="6.85546875" style="2" bestFit="1" customWidth="1"/>
    <col min="6" max="6" width="8.140625" style="2" bestFit="1" customWidth="1"/>
    <col min="7" max="7" width="11.5703125" style="2" bestFit="1" customWidth="1"/>
    <col min="8" max="8" width="10.85546875" style="3" bestFit="1" customWidth="1"/>
  </cols>
  <sheetData>
    <row r="1" spans="1:8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0</v>
      </c>
      <c r="B2" s="1">
        <v>44564</v>
      </c>
      <c r="C2" s="2">
        <v>382.58334350585938</v>
      </c>
      <c r="D2" s="2">
        <v>400.35665893554688</v>
      </c>
      <c r="E2" s="2">
        <v>378.67999267578125</v>
      </c>
      <c r="F2" s="2">
        <v>399.92666625976563</v>
      </c>
      <c r="G2" s="2">
        <v>399.92666625976563</v>
      </c>
      <c r="H2" s="3">
        <v>103931400</v>
      </c>
    </row>
    <row r="3" spans="1:8" x14ac:dyDescent="0.25">
      <c r="A3">
        <v>1</v>
      </c>
      <c r="B3" s="1">
        <v>44565</v>
      </c>
      <c r="C3" s="2">
        <v>396.51666259765625</v>
      </c>
      <c r="D3" s="2">
        <v>402.66665649414063</v>
      </c>
      <c r="E3" s="2">
        <v>374.35000610351563</v>
      </c>
      <c r="F3" s="2">
        <v>383.1966552734375</v>
      </c>
      <c r="G3" s="2">
        <v>383.1966552734375</v>
      </c>
      <c r="H3" s="3">
        <v>100248300</v>
      </c>
    </row>
    <row r="4" spans="1:8" x14ac:dyDescent="0.25">
      <c r="A4">
        <v>2</v>
      </c>
      <c r="B4" s="1">
        <v>44566</v>
      </c>
      <c r="C4" s="2">
        <v>382.2166748046875</v>
      </c>
      <c r="D4" s="2">
        <v>390.11334228515625</v>
      </c>
      <c r="E4" s="2">
        <v>360.336669921875</v>
      </c>
      <c r="F4" s="2">
        <v>362.7066650390625</v>
      </c>
      <c r="G4" s="2">
        <v>362.7066650390625</v>
      </c>
      <c r="H4" s="3">
        <v>80119800</v>
      </c>
    </row>
    <row r="5" spans="1:8" x14ac:dyDescent="0.25">
      <c r="A5">
        <v>3</v>
      </c>
      <c r="B5" s="1">
        <v>44567</v>
      </c>
      <c r="C5" s="2">
        <v>359</v>
      </c>
      <c r="D5" s="2">
        <v>362.66665649414063</v>
      </c>
      <c r="E5" s="2">
        <v>340.16665649414063</v>
      </c>
      <c r="F5" s="2">
        <v>354.89999389648438</v>
      </c>
      <c r="G5" s="2">
        <v>354.89999389648438</v>
      </c>
      <c r="H5" s="3">
        <v>90336600</v>
      </c>
    </row>
    <row r="6" spans="1:8" x14ac:dyDescent="0.25">
      <c r="A6">
        <v>4</v>
      </c>
      <c r="B6" s="1">
        <v>44568</v>
      </c>
      <c r="C6" s="2">
        <v>360.12332153320313</v>
      </c>
      <c r="D6" s="2">
        <v>360.30999755859375</v>
      </c>
      <c r="E6" s="2">
        <v>336.66665649414063</v>
      </c>
      <c r="F6" s="2">
        <v>342.32000732421875</v>
      </c>
      <c r="G6" s="2">
        <v>342.32000732421875</v>
      </c>
      <c r="H6" s="3">
        <v>84164700</v>
      </c>
    </row>
    <row r="7" spans="1:8" x14ac:dyDescent="0.25">
      <c r="A7">
        <v>5</v>
      </c>
      <c r="B7" s="1">
        <v>44571</v>
      </c>
      <c r="C7" s="2">
        <v>333.33334350585938</v>
      </c>
      <c r="D7" s="2">
        <v>353.0333251953125</v>
      </c>
      <c r="E7" s="2">
        <v>326.66665649414063</v>
      </c>
      <c r="F7" s="2">
        <v>352.7066650390625</v>
      </c>
      <c r="G7" s="2">
        <v>352.7066650390625</v>
      </c>
      <c r="H7" s="3">
        <v>91815000</v>
      </c>
    </row>
    <row r="8" spans="1:8" x14ac:dyDescent="0.25">
      <c r="A8">
        <v>6</v>
      </c>
      <c r="B8" s="1">
        <v>44572</v>
      </c>
      <c r="C8" s="2">
        <v>351.22332763671875</v>
      </c>
      <c r="D8" s="2">
        <v>358.61666870117188</v>
      </c>
      <c r="E8" s="2">
        <v>346.27334594726563</v>
      </c>
      <c r="F8" s="2">
        <v>354.79998779296875</v>
      </c>
      <c r="G8" s="2">
        <v>354.79998779296875</v>
      </c>
      <c r="H8" s="3">
        <v>66063300</v>
      </c>
    </row>
    <row r="9" spans="1:8" x14ac:dyDescent="0.25">
      <c r="A9">
        <v>7</v>
      </c>
      <c r="B9" s="1">
        <v>44573</v>
      </c>
      <c r="C9" s="2">
        <v>359.61666870117188</v>
      </c>
      <c r="D9" s="2">
        <v>371.61334228515625</v>
      </c>
      <c r="E9" s="2">
        <v>357.52999877929688</v>
      </c>
      <c r="F9" s="2">
        <v>368.739990234375</v>
      </c>
      <c r="G9" s="2">
        <v>368.739990234375</v>
      </c>
      <c r="H9" s="3">
        <v>83739000</v>
      </c>
    </row>
    <row r="10" spans="1:8" x14ac:dyDescent="0.25">
      <c r="A10">
        <v>8</v>
      </c>
      <c r="B10" s="1">
        <v>44574</v>
      </c>
      <c r="C10" s="2">
        <v>369.69000244140625</v>
      </c>
      <c r="D10" s="2">
        <v>371.86666870117188</v>
      </c>
      <c r="E10" s="2">
        <v>342.17999267578125</v>
      </c>
      <c r="F10" s="2">
        <v>343.85333251953125</v>
      </c>
      <c r="G10" s="2">
        <v>343.85333251953125</v>
      </c>
      <c r="H10" s="3">
        <v>97209900</v>
      </c>
    </row>
    <row r="11" spans="1:8" x14ac:dyDescent="0.25">
      <c r="A11">
        <v>9</v>
      </c>
      <c r="B11" s="1">
        <v>44575</v>
      </c>
      <c r="C11" s="2">
        <v>339.95999145507813</v>
      </c>
      <c r="D11" s="2">
        <v>350.66665649414063</v>
      </c>
      <c r="E11" s="2">
        <v>337.7933349609375</v>
      </c>
      <c r="F11" s="2">
        <v>349.8699951171875</v>
      </c>
      <c r="G11" s="2">
        <v>349.8699951171875</v>
      </c>
      <c r="H11" s="3">
        <v>72924300</v>
      </c>
    </row>
    <row r="12" spans="1:8" x14ac:dyDescent="0.25">
      <c r="A12">
        <v>10</v>
      </c>
      <c r="B12" s="1">
        <v>44579</v>
      </c>
      <c r="C12" s="2">
        <v>342.20333862304688</v>
      </c>
      <c r="D12" s="2">
        <v>356.92999267578125</v>
      </c>
      <c r="E12" s="2">
        <v>338.68667602539063</v>
      </c>
      <c r="F12" s="2">
        <v>343.50332641601563</v>
      </c>
      <c r="G12" s="2">
        <v>343.50332641601563</v>
      </c>
      <c r="H12" s="3">
        <v>66743400</v>
      </c>
    </row>
    <row r="13" spans="1:8" x14ac:dyDescent="0.25">
      <c r="A13">
        <v>11</v>
      </c>
      <c r="B13" s="1">
        <v>44580</v>
      </c>
      <c r="C13" s="2">
        <v>347.23666381835938</v>
      </c>
      <c r="D13" s="2">
        <v>351.55667114257813</v>
      </c>
      <c r="E13" s="2">
        <v>331.66665649414063</v>
      </c>
      <c r="F13" s="2">
        <v>331.88333129882813</v>
      </c>
      <c r="G13" s="2">
        <v>331.88333129882813</v>
      </c>
      <c r="H13" s="3">
        <v>75442500</v>
      </c>
    </row>
    <row r="14" spans="1:8" x14ac:dyDescent="0.25">
      <c r="A14">
        <v>12</v>
      </c>
      <c r="B14" s="1">
        <v>44581</v>
      </c>
      <c r="C14" s="2">
        <v>336.57666015625</v>
      </c>
      <c r="D14" s="2">
        <v>347.22000122070313</v>
      </c>
      <c r="E14" s="2">
        <v>331.33334350585938</v>
      </c>
      <c r="F14" s="2">
        <v>332.08999633789063</v>
      </c>
      <c r="G14" s="2">
        <v>332.08999633789063</v>
      </c>
      <c r="H14" s="3">
        <v>70488600</v>
      </c>
    </row>
    <row r="15" spans="1:8" x14ac:dyDescent="0.25">
      <c r="A15">
        <v>13</v>
      </c>
      <c r="B15" s="1">
        <v>44582</v>
      </c>
      <c r="C15" s="2">
        <v>332.11334228515625</v>
      </c>
      <c r="D15" s="2">
        <v>334.85000610351563</v>
      </c>
      <c r="E15" s="2">
        <v>313.5</v>
      </c>
      <c r="F15" s="2">
        <v>314.63333129882813</v>
      </c>
      <c r="G15" s="2">
        <v>314.63333129882813</v>
      </c>
      <c r="H15" s="3">
        <v>103416000</v>
      </c>
    </row>
    <row r="16" spans="1:8" x14ac:dyDescent="0.25">
      <c r="A16">
        <v>14</v>
      </c>
      <c r="B16" s="1">
        <v>44585</v>
      </c>
      <c r="C16" s="2">
        <v>301.586669921875</v>
      </c>
      <c r="D16" s="2">
        <v>311.17001342773438</v>
      </c>
      <c r="E16" s="2">
        <v>283.82333374023438</v>
      </c>
      <c r="F16" s="2">
        <v>310</v>
      </c>
      <c r="G16" s="2">
        <v>310</v>
      </c>
      <c r="H16" s="3">
        <v>151565700</v>
      </c>
    </row>
    <row r="17" spans="1:8" x14ac:dyDescent="0.25">
      <c r="A17">
        <v>15</v>
      </c>
      <c r="B17" s="1">
        <v>44586</v>
      </c>
      <c r="C17" s="2">
        <v>304.73333740234375</v>
      </c>
      <c r="D17" s="2">
        <v>317.086669921875</v>
      </c>
      <c r="E17" s="2">
        <v>301.07000732421875</v>
      </c>
      <c r="F17" s="2">
        <v>306.13333129882813</v>
      </c>
      <c r="G17" s="2">
        <v>306.13333129882813</v>
      </c>
      <c r="H17" s="3">
        <v>86595900</v>
      </c>
    </row>
    <row r="18" spans="1:8" x14ac:dyDescent="0.25">
      <c r="A18">
        <v>16</v>
      </c>
      <c r="B18" s="1">
        <v>44587</v>
      </c>
      <c r="C18" s="2">
        <v>317.47665405273438</v>
      </c>
      <c r="D18" s="2">
        <v>329.23001098632813</v>
      </c>
      <c r="E18" s="2">
        <v>302</v>
      </c>
      <c r="F18" s="2">
        <v>312.47000122070313</v>
      </c>
      <c r="G18" s="2">
        <v>312.47000122070313</v>
      </c>
      <c r="H18" s="3">
        <v>104867400</v>
      </c>
    </row>
    <row r="19" spans="1:8" x14ac:dyDescent="0.25">
      <c r="A19">
        <v>17</v>
      </c>
      <c r="B19" s="1">
        <v>44588</v>
      </c>
      <c r="C19" s="2">
        <v>311.1199951171875</v>
      </c>
      <c r="D19" s="2">
        <v>311.79666137695313</v>
      </c>
      <c r="E19" s="2">
        <v>276.33334350585938</v>
      </c>
      <c r="F19" s="2">
        <v>276.36666870117188</v>
      </c>
      <c r="G19" s="2">
        <v>276.36666870117188</v>
      </c>
      <c r="H19" s="3">
        <v>147109500</v>
      </c>
    </row>
    <row r="20" spans="1:8" x14ac:dyDescent="0.25">
      <c r="A20">
        <v>18</v>
      </c>
      <c r="B20" s="1">
        <v>44589</v>
      </c>
      <c r="C20" s="2">
        <v>277.18667602539063</v>
      </c>
      <c r="D20" s="2">
        <v>285.83334350585938</v>
      </c>
      <c r="E20" s="2">
        <v>264.00332641601563</v>
      </c>
      <c r="F20" s="2">
        <v>282.11666870117188</v>
      </c>
      <c r="G20" s="2">
        <v>282.11666870117188</v>
      </c>
      <c r="H20" s="3">
        <v>134789100</v>
      </c>
    </row>
    <row r="21" spans="1:8" x14ac:dyDescent="0.25">
      <c r="A21">
        <v>19</v>
      </c>
      <c r="B21" s="1">
        <v>44592</v>
      </c>
      <c r="C21" s="2">
        <v>290.9033203125</v>
      </c>
      <c r="D21" s="2">
        <v>312.663330078125</v>
      </c>
      <c r="E21" s="2">
        <v>287.35000610351563</v>
      </c>
      <c r="F21" s="2">
        <v>312.239990234375</v>
      </c>
      <c r="G21" s="2">
        <v>312.239990234375</v>
      </c>
      <c r="H21" s="3">
        <v>104436000</v>
      </c>
    </row>
    <row r="22" spans="1:8" x14ac:dyDescent="0.25">
      <c r="A22">
        <v>20</v>
      </c>
      <c r="B22" s="1">
        <v>44593</v>
      </c>
      <c r="C22" s="2">
        <v>311.73666381835938</v>
      </c>
      <c r="D22" s="2">
        <v>314.56668090820313</v>
      </c>
      <c r="E22" s="2">
        <v>301.66665649414063</v>
      </c>
      <c r="F22" s="2">
        <v>310.41665649414063</v>
      </c>
      <c r="G22" s="2">
        <v>310.41665649414063</v>
      </c>
      <c r="H22" s="3">
        <v>73138200</v>
      </c>
    </row>
    <row r="23" spans="1:8" x14ac:dyDescent="0.25">
      <c r="A23">
        <v>21</v>
      </c>
      <c r="B23" s="1">
        <v>44594</v>
      </c>
      <c r="C23" s="2">
        <v>309.39334106445313</v>
      </c>
      <c r="D23" s="2">
        <v>310.5</v>
      </c>
      <c r="E23" s="2">
        <v>296.47000122070313</v>
      </c>
      <c r="F23" s="2">
        <v>301.88665771484375</v>
      </c>
      <c r="G23" s="2">
        <v>301.88665771484375</v>
      </c>
      <c r="H23" s="3">
        <v>66792900</v>
      </c>
    </row>
    <row r="24" spans="1:8" x14ac:dyDescent="0.25">
      <c r="A24">
        <v>22</v>
      </c>
      <c r="B24" s="1">
        <v>44595</v>
      </c>
      <c r="C24" s="2">
        <v>294</v>
      </c>
      <c r="D24" s="2">
        <v>312.33334350585938</v>
      </c>
      <c r="E24" s="2">
        <v>293.50665283203125</v>
      </c>
      <c r="F24" s="2">
        <v>297.04666137695313</v>
      </c>
      <c r="G24" s="2">
        <v>297.04666137695313</v>
      </c>
      <c r="H24" s="3">
        <v>78855600</v>
      </c>
    </row>
    <row r="25" spans="1:8" x14ac:dyDescent="0.25">
      <c r="A25">
        <v>23</v>
      </c>
      <c r="B25" s="1">
        <v>44596</v>
      </c>
      <c r="C25" s="2">
        <v>299.07333374023438</v>
      </c>
      <c r="D25" s="2">
        <v>312.16665649414063</v>
      </c>
      <c r="E25" s="2">
        <v>293.72332763671875</v>
      </c>
      <c r="F25" s="2">
        <v>307.77334594726563</v>
      </c>
      <c r="G25" s="2">
        <v>307.77334594726563</v>
      </c>
      <c r="H25" s="3">
        <v>73625400</v>
      </c>
    </row>
    <row r="26" spans="1:8" x14ac:dyDescent="0.25">
      <c r="A26">
        <v>24</v>
      </c>
      <c r="B26" s="1">
        <v>44599</v>
      </c>
      <c r="C26" s="2">
        <v>307.92999267578125</v>
      </c>
      <c r="D26" s="2">
        <v>315.92333984375</v>
      </c>
      <c r="E26" s="2">
        <v>300.9033203125</v>
      </c>
      <c r="F26" s="2">
        <v>302.4466552734375</v>
      </c>
      <c r="G26" s="2">
        <v>302.4466552734375</v>
      </c>
      <c r="H26" s="3">
        <v>60994500</v>
      </c>
    </row>
    <row r="27" spans="1:8" x14ac:dyDescent="0.25">
      <c r="A27">
        <v>25</v>
      </c>
      <c r="B27" s="1">
        <v>44600</v>
      </c>
      <c r="C27" s="2">
        <v>301.84332275390625</v>
      </c>
      <c r="D27" s="2">
        <v>308.76333618164063</v>
      </c>
      <c r="E27" s="2">
        <v>298.26666259765625</v>
      </c>
      <c r="F27" s="2">
        <v>307.33334350585938</v>
      </c>
      <c r="G27" s="2">
        <v>307.33334350585938</v>
      </c>
      <c r="H27" s="3">
        <v>50729100</v>
      </c>
    </row>
    <row r="28" spans="1:8" x14ac:dyDescent="0.25">
      <c r="A28">
        <v>26</v>
      </c>
      <c r="B28" s="1">
        <v>44601</v>
      </c>
      <c r="C28" s="2">
        <v>311.66665649414063</v>
      </c>
      <c r="D28" s="2">
        <v>315.42333984375</v>
      </c>
      <c r="E28" s="2">
        <v>306.66665649414063</v>
      </c>
      <c r="F28" s="2">
        <v>310.66665649414063</v>
      </c>
      <c r="G28" s="2">
        <v>310.66665649414063</v>
      </c>
      <c r="H28" s="3">
        <v>52259400</v>
      </c>
    </row>
    <row r="29" spans="1:8" x14ac:dyDescent="0.25">
      <c r="A29">
        <v>27</v>
      </c>
      <c r="B29" s="1">
        <v>44602</v>
      </c>
      <c r="C29" s="2">
        <v>302.79000854492188</v>
      </c>
      <c r="D29" s="2">
        <v>314.60333251953125</v>
      </c>
      <c r="E29" s="2">
        <v>298.89999389648438</v>
      </c>
      <c r="F29" s="2">
        <v>301.51666259765625</v>
      </c>
      <c r="G29" s="2">
        <v>301.51666259765625</v>
      </c>
      <c r="H29" s="3">
        <v>66126900</v>
      </c>
    </row>
    <row r="30" spans="1:8" x14ac:dyDescent="0.25">
      <c r="A30">
        <v>28</v>
      </c>
      <c r="B30" s="1">
        <v>44603</v>
      </c>
      <c r="C30" s="2">
        <v>303.20999145507813</v>
      </c>
      <c r="D30" s="2">
        <v>305.32000732421875</v>
      </c>
      <c r="E30" s="2">
        <v>283.56668090820313</v>
      </c>
      <c r="F30" s="2">
        <v>286.66665649414063</v>
      </c>
      <c r="G30" s="2">
        <v>286.66665649414063</v>
      </c>
      <c r="H30" s="3">
        <v>79645800</v>
      </c>
    </row>
    <row r="31" spans="1:8" x14ac:dyDescent="0.25">
      <c r="A31">
        <v>29</v>
      </c>
      <c r="B31" s="1">
        <v>44606</v>
      </c>
      <c r="C31" s="2">
        <v>287.19000244140625</v>
      </c>
      <c r="D31" s="2">
        <v>299.62667846679688</v>
      </c>
      <c r="E31" s="2">
        <v>284.38333129882813</v>
      </c>
      <c r="F31" s="2">
        <v>291.92001342773438</v>
      </c>
      <c r="G31" s="2">
        <v>291.92001342773438</v>
      </c>
      <c r="H31" s="3">
        <v>67756500</v>
      </c>
    </row>
    <row r="32" spans="1:8" x14ac:dyDescent="0.25">
      <c r="A32">
        <v>30</v>
      </c>
      <c r="B32" s="1">
        <v>44607</v>
      </c>
      <c r="C32" s="2">
        <v>300</v>
      </c>
      <c r="D32" s="2">
        <v>307.66665649414063</v>
      </c>
      <c r="E32" s="2">
        <v>297.7933349609375</v>
      </c>
      <c r="F32" s="2">
        <v>307.47665405273438</v>
      </c>
      <c r="G32" s="2">
        <v>307.47665405273438</v>
      </c>
      <c r="H32" s="3">
        <v>57286200</v>
      </c>
    </row>
    <row r="33" spans="1:8" x14ac:dyDescent="0.25">
      <c r="A33">
        <v>31</v>
      </c>
      <c r="B33" s="1">
        <v>44608</v>
      </c>
      <c r="C33" s="2">
        <v>304.68331909179688</v>
      </c>
      <c r="D33" s="2">
        <v>308.80999755859375</v>
      </c>
      <c r="E33" s="2">
        <v>300.4033203125</v>
      </c>
      <c r="F33" s="2">
        <v>307.79666137695313</v>
      </c>
      <c r="G33" s="2">
        <v>307.79666137695313</v>
      </c>
      <c r="H33" s="3">
        <v>51294300</v>
      </c>
    </row>
    <row r="34" spans="1:8" x14ac:dyDescent="0.25">
      <c r="A34">
        <v>32</v>
      </c>
      <c r="B34" s="1">
        <v>44609</v>
      </c>
      <c r="C34" s="2">
        <v>304.42001342773438</v>
      </c>
      <c r="D34" s="2">
        <v>306.16665649414063</v>
      </c>
      <c r="E34" s="2">
        <v>291.36666870117188</v>
      </c>
      <c r="F34" s="2">
        <v>292.11666870117188</v>
      </c>
      <c r="G34" s="2">
        <v>292.11666870117188</v>
      </c>
      <c r="H34" s="3">
        <v>55178400</v>
      </c>
    </row>
    <row r="35" spans="1:8" x14ac:dyDescent="0.25">
      <c r="A35">
        <v>33</v>
      </c>
      <c r="B35" s="1">
        <v>44610</v>
      </c>
      <c r="C35" s="2">
        <v>295.33334350585938</v>
      </c>
      <c r="D35" s="2">
        <v>295.62332153320313</v>
      </c>
      <c r="E35" s="2">
        <v>279.20333862304688</v>
      </c>
      <c r="F35" s="2">
        <v>285.66000366210938</v>
      </c>
      <c r="G35" s="2">
        <v>285.66000366210938</v>
      </c>
      <c r="H35" s="3">
        <v>68501700</v>
      </c>
    </row>
    <row r="36" spans="1:8" x14ac:dyDescent="0.25">
      <c r="A36">
        <v>34</v>
      </c>
      <c r="B36" s="1">
        <v>44614</v>
      </c>
      <c r="C36" s="2">
        <v>278.0433349609375</v>
      </c>
      <c r="D36" s="2">
        <v>285.57666015625</v>
      </c>
      <c r="E36" s="2">
        <v>267.0333251953125</v>
      </c>
      <c r="F36" s="2">
        <v>273.84332275390625</v>
      </c>
      <c r="G36" s="2">
        <v>273.84332275390625</v>
      </c>
      <c r="H36" s="3">
        <v>83288100</v>
      </c>
    </row>
    <row r="37" spans="1:8" x14ac:dyDescent="0.25">
      <c r="A37">
        <v>35</v>
      </c>
      <c r="B37" s="1">
        <v>44615</v>
      </c>
      <c r="C37" s="2">
        <v>276.80999755859375</v>
      </c>
      <c r="D37" s="2">
        <v>278.43331909179688</v>
      </c>
      <c r="E37" s="2">
        <v>253.52000427246094</v>
      </c>
      <c r="F37" s="2">
        <v>254.67999267578125</v>
      </c>
      <c r="G37" s="2">
        <v>254.67999267578125</v>
      </c>
      <c r="H37" s="3">
        <v>95256900</v>
      </c>
    </row>
    <row r="38" spans="1:8" x14ac:dyDescent="0.25">
      <c r="A38">
        <v>36</v>
      </c>
      <c r="B38" s="1">
        <v>44616</v>
      </c>
      <c r="C38" s="2">
        <v>233.46333312988281</v>
      </c>
      <c r="D38" s="2">
        <v>267.49334716796875</v>
      </c>
      <c r="E38" s="2">
        <v>233.33332824707031</v>
      </c>
      <c r="F38" s="2">
        <v>266.92333984375</v>
      </c>
      <c r="G38" s="2">
        <v>266.92333984375</v>
      </c>
      <c r="H38" s="3">
        <v>135322200</v>
      </c>
    </row>
    <row r="39" spans="1:8" x14ac:dyDescent="0.25">
      <c r="A39">
        <v>37</v>
      </c>
      <c r="B39" s="1">
        <v>44617</v>
      </c>
      <c r="C39" s="2">
        <v>269.74334716796875</v>
      </c>
      <c r="D39" s="2">
        <v>273.16665649414063</v>
      </c>
      <c r="E39" s="2">
        <v>260.79998779296875</v>
      </c>
      <c r="F39" s="2">
        <v>269.9566650390625</v>
      </c>
      <c r="G39" s="2">
        <v>269.9566650390625</v>
      </c>
      <c r="H39" s="3">
        <v>76067700</v>
      </c>
    </row>
    <row r="40" spans="1:8" x14ac:dyDescent="0.25">
      <c r="A40">
        <v>38</v>
      </c>
      <c r="B40" s="1">
        <v>44620</v>
      </c>
      <c r="C40" s="2">
        <v>271.67001342773438</v>
      </c>
      <c r="D40" s="2">
        <v>292.28668212890625</v>
      </c>
      <c r="E40" s="2">
        <v>271.57000732421875</v>
      </c>
      <c r="F40" s="2">
        <v>290.14334106445313</v>
      </c>
      <c r="G40" s="2">
        <v>290.14334106445313</v>
      </c>
      <c r="H40" s="3">
        <v>99006900</v>
      </c>
    </row>
    <row r="41" spans="1:8" x14ac:dyDescent="0.25">
      <c r="A41">
        <v>39</v>
      </c>
      <c r="B41" s="1">
        <v>44621</v>
      </c>
      <c r="C41" s="2">
        <v>289.89334106445313</v>
      </c>
      <c r="D41" s="2">
        <v>296.62667846679688</v>
      </c>
      <c r="E41" s="2">
        <v>284.59332275390625</v>
      </c>
      <c r="F41" s="2">
        <v>288.12332153320313</v>
      </c>
      <c r="G41" s="2">
        <v>288.12332153320313</v>
      </c>
      <c r="H41" s="3">
        <v>74766900</v>
      </c>
    </row>
    <row r="42" spans="1:8" x14ac:dyDescent="0.25">
      <c r="A42">
        <v>40</v>
      </c>
      <c r="B42" s="1">
        <v>44622</v>
      </c>
      <c r="C42" s="2">
        <v>290.70999145507813</v>
      </c>
      <c r="D42" s="2">
        <v>295.49334716796875</v>
      </c>
      <c r="E42" s="2">
        <v>281.42333984375</v>
      </c>
      <c r="F42" s="2">
        <v>293.29666137695313</v>
      </c>
      <c r="G42" s="2">
        <v>293.29666137695313</v>
      </c>
      <c r="H42" s="3">
        <v>74643300</v>
      </c>
    </row>
    <row r="43" spans="1:8" x14ac:dyDescent="0.25">
      <c r="A43">
        <v>41</v>
      </c>
      <c r="B43" s="1">
        <v>44623</v>
      </c>
      <c r="C43" s="2">
        <v>292.92333984375</v>
      </c>
      <c r="D43" s="2">
        <v>295.48001098632813</v>
      </c>
      <c r="E43" s="2">
        <v>277.5333251953125</v>
      </c>
      <c r="F43" s="2">
        <v>279.76333618164063</v>
      </c>
      <c r="G43" s="2">
        <v>279.76333618164063</v>
      </c>
      <c r="H43" s="3">
        <v>61623600</v>
      </c>
    </row>
    <row r="44" spans="1:8" x14ac:dyDescent="0.25">
      <c r="A44">
        <v>42</v>
      </c>
      <c r="B44" s="1">
        <v>44624</v>
      </c>
      <c r="C44" s="2">
        <v>283.0333251953125</v>
      </c>
      <c r="D44" s="2">
        <v>285.2166748046875</v>
      </c>
      <c r="E44" s="2">
        <v>275.0533447265625</v>
      </c>
      <c r="F44" s="2">
        <v>279.42999267578125</v>
      </c>
      <c r="G44" s="2">
        <v>279.42999267578125</v>
      </c>
      <c r="H44" s="3">
        <v>66999600</v>
      </c>
    </row>
    <row r="45" spans="1:8" x14ac:dyDescent="0.25">
      <c r="A45">
        <v>43</v>
      </c>
      <c r="B45" s="1">
        <v>44627</v>
      </c>
      <c r="C45" s="2">
        <v>285.43331909179688</v>
      </c>
      <c r="D45" s="2">
        <v>288.71331787109375</v>
      </c>
      <c r="E45" s="2">
        <v>268.19000244140625</v>
      </c>
      <c r="F45" s="2">
        <v>268.19332885742188</v>
      </c>
      <c r="G45" s="2">
        <v>268.19332885742188</v>
      </c>
      <c r="H45" s="3">
        <v>72494100</v>
      </c>
    </row>
    <row r="46" spans="1:8" x14ac:dyDescent="0.25">
      <c r="A46">
        <v>44</v>
      </c>
      <c r="B46" s="1">
        <v>44628</v>
      </c>
      <c r="C46" s="2">
        <v>265.17666625976563</v>
      </c>
      <c r="D46" s="2">
        <v>283.32998657226563</v>
      </c>
      <c r="E46" s="2">
        <v>260.72332763671875</v>
      </c>
      <c r="F46" s="2">
        <v>274.79998779296875</v>
      </c>
      <c r="G46" s="2">
        <v>274.79998779296875</v>
      </c>
      <c r="H46" s="3">
        <v>80399100</v>
      </c>
    </row>
    <row r="47" spans="1:8" x14ac:dyDescent="0.25">
      <c r="A47">
        <v>45</v>
      </c>
      <c r="B47" s="1">
        <v>44629</v>
      </c>
      <c r="C47" s="2">
        <v>279.82666015625</v>
      </c>
      <c r="D47" s="2">
        <v>286.85333251953125</v>
      </c>
      <c r="E47" s="2">
        <v>277.336669921875</v>
      </c>
      <c r="F47" s="2">
        <v>286.32333374023438</v>
      </c>
      <c r="G47" s="2">
        <v>286.32333374023438</v>
      </c>
      <c r="H47" s="3">
        <v>59184000</v>
      </c>
    </row>
    <row r="48" spans="1:8" x14ac:dyDescent="0.25">
      <c r="A48">
        <v>46</v>
      </c>
      <c r="B48" s="1">
        <v>44630</v>
      </c>
      <c r="C48" s="2">
        <v>283.81668090820313</v>
      </c>
      <c r="D48" s="2">
        <v>284.81668090820313</v>
      </c>
      <c r="E48" s="2">
        <v>270.1199951171875</v>
      </c>
      <c r="F48" s="2">
        <v>279.43331909179688</v>
      </c>
      <c r="G48" s="2">
        <v>279.43331909179688</v>
      </c>
      <c r="H48" s="3">
        <v>58648500</v>
      </c>
    </row>
    <row r="49" spans="1:8" x14ac:dyDescent="0.25">
      <c r="A49">
        <v>47</v>
      </c>
      <c r="B49" s="1">
        <v>44631</v>
      </c>
      <c r="C49" s="2">
        <v>280.06668090820313</v>
      </c>
      <c r="D49" s="2">
        <v>281.26666259765625</v>
      </c>
      <c r="E49" s="2">
        <v>264.58999633789063</v>
      </c>
      <c r="F49" s="2">
        <v>265.11666870117188</v>
      </c>
      <c r="G49" s="2">
        <v>265.11666870117188</v>
      </c>
      <c r="H49" s="3">
        <v>67037100</v>
      </c>
    </row>
    <row r="50" spans="1:8" x14ac:dyDescent="0.25">
      <c r="A50">
        <v>48</v>
      </c>
      <c r="B50" s="1">
        <v>44634</v>
      </c>
      <c r="C50" s="2">
        <v>260.20333862304688</v>
      </c>
      <c r="D50" s="2">
        <v>266.89999389648438</v>
      </c>
      <c r="E50" s="2">
        <v>252.01333618164063</v>
      </c>
      <c r="F50" s="2">
        <v>255.4566650390625</v>
      </c>
      <c r="G50" s="2">
        <v>255.4566650390625</v>
      </c>
      <c r="H50" s="3">
        <v>71152200</v>
      </c>
    </row>
    <row r="51" spans="1:8" x14ac:dyDescent="0.25">
      <c r="A51">
        <v>49</v>
      </c>
      <c r="B51" s="1">
        <v>44635</v>
      </c>
      <c r="C51" s="2">
        <v>258.42333984375</v>
      </c>
      <c r="D51" s="2">
        <v>268.52334594726563</v>
      </c>
      <c r="E51" s="2">
        <v>252.19000244140625</v>
      </c>
      <c r="F51" s="2">
        <v>267.29666137695313</v>
      </c>
      <c r="G51" s="2">
        <v>267.29666137695313</v>
      </c>
      <c r="H51" s="3">
        <v>66841200</v>
      </c>
    </row>
    <row r="52" spans="1:8" x14ac:dyDescent="0.25">
      <c r="A52">
        <v>50</v>
      </c>
      <c r="B52" s="1">
        <v>44636</v>
      </c>
      <c r="C52" s="2">
        <v>269.66665649414063</v>
      </c>
      <c r="D52" s="2">
        <v>280.66665649414063</v>
      </c>
      <c r="E52" s="2">
        <v>267.42001342773438</v>
      </c>
      <c r="F52" s="2">
        <v>280.07666015625</v>
      </c>
      <c r="G52" s="2">
        <v>280.07666015625</v>
      </c>
      <c r="H52" s="3">
        <v>84028800</v>
      </c>
    </row>
    <row r="53" spans="1:8" x14ac:dyDescent="0.25">
      <c r="A53">
        <v>51</v>
      </c>
      <c r="B53" s="1">
        <v>44637</v>
      </c>
      <c r="C53" s="2">
        <v>276.99667358398438</v>
      </c>
      <c r="D53" s="2">
        <v>291.66665649414063</v>
      </c>
      <c r="E53" s="2">
        <v>275.239990234375</v>
      </c>
      <c r="F53" s="2">
        <v>290.5333251953125</v>
      </c>
      <c r="G53" s="2">
        <v>290.5333251953125</v>
      </c>
      <c r="H53" s="3">
        <v>66582900</v>
      </c>
    </row>
    <row r="54" spans="1:8" x14ac:dyDescent="0.25">
      <c r="A54">
        <v>52</v>
      </c>
      <c r="B54" s="1">
        <v>44638</v>
      </c>
      <c r="C54" s="2">
        <v>291.49667358398438</v>
      </c>
      <c r="D54" s="2">
        <v>302.61666870117188</v>
      </c>
      <c r="E54" s="2">
        <v>289.1300048828125</v>
      </c>
      <c r="F54" s="2">
        <v>301.79666137695313</v>
      </c>
      <c r="G54" s="2">
        <v>301.79666137695313</v>
      </c>
      <c r="H54" s="3">
        <v>100414200</v>
      </c>
    </row>
    <row r="55" spans="1:8" x14ac:dyDescent="0.25">
      <c r="A55">
        <v>53</v>
      </c>
      <c r="B55" s="1">
        <v>44641</v>
      </c>
      <c r="C55" s="2">
        <v>304.99334716796875</v>
      </c>
      <c r="D55" s="2">
        <v>314.2833251953125</v>
      </c>
      <c r="E55" s="2">
        <v>302.36334228515625</v>
      </c>
      <c r="F55" s="2">
        <v>307.0533447265625</v>
      </c>
      <c r="G55" s="2">
        <v>307.0533447265625</v>
      </c>
      <c r="H55" s="3">
        <v>81981600</v>
      </c>
    </row>
    <row r="56" spans="1:8" x14ac:dyDescent="0.25">
      <c r="A56">
        <v>54</v>
      </c>
      <c r="B56" s="1">
        <v>44642</v>
      </c>
      <c r="C56" s="2">
        <v>310</v>
      </c>
      <c r="D56" s="2">
        <v>332.6199951171875</v>
      </c>
      <c r="E56" s="2">
        <v>307.25</v>
      </c>
      <c r="F56" s="2">
        <v>331.32666015625</v>
      </c>
      <c r="G56" s="2">
        <v>331.32666015625</v>
      </c>
      <c r="H56" s="3">
        <v>105868500</v>
      </c>
    </row>
    <row r="57" spans="1:8" x14ac:dyDescent="0.25">
      <c r="A57">
        <v>55</v>
      </c>
      <c r="B57" s="1">
        <v>44643</v>
      </c>
      <c r="C57" s="2">
        <v>326.64666748046875</v>
      </c>
      <c r="D57" s="2">
        <v>346.89999389648438</v>
      </c>
      <c r="E57" s="2">
        <v>325.4666748046875</v>
      </c>
      <c r="F57" s="2">
        <v>333.03668212890625</v>
      </c>
      <c r="G57" s="2">
        <v>333.03668212890625</v>
      </c>
      <c r="H57" s="3">
        <v>120676200</v>
      </c>
    </row>
    <row r="58" spans="1:8" x14ac:dyDescent="0.25">
      <c r="A58">
        <v>56</v>
      </c>
      <c r="B58" s="1">
        <v>44644</v>
      </c>
      <c r="C58" s="2">
        <v>336.57666015625</v>
      </c>
      <c r="D58" s="2">
        <v>341.49667358398438</v>
      </c>
      <c r="E58" s="2">
        <v>329.60000610351563</v>
      </c>
      <c r="F58" s="2">
        <v>337.97332763671875</v>
      </c>
      <c r="G58" s="2">
        <v>337.97332763671875</v>
      </c>
      <c r="H58" s="3">
        <v>68920800</v>
      </c>
    </row>
    <row r="59" spans="1:8" x14ac:dyDescent="0.25">
      <c r="A59">
        <v>57</v>
      </c>
      <c r="B59" s="1">
        <v>44645</v>
      </c>
      <c r="C59" s="2">
        <v>336</v>
      </c>
      <c r="D59" s="2">
        <v>340.60000610351563</v>
      </c>
      <c r="E59" s="2">
        <v>332.44000244140625</v>
      </c>
      <c r="F59" s="2">
        <v>336.8800048828125</v>
      </c>
      <c r="G59" s="2">
        <v>336.8800048828125</v>
      </c>
      <c r="H59" s="3">
        <v>62031600</v>
      </c>
    </row>
    <row r="60" spans="1:8" x14ac:dyDescent="0.25">
      <c r="A60">
        <v>58</v>
      </c>
      <c r="B60" s="1">
        <v>44648</v>
      </c>
      <c r="C60" s="2">
        <v>355.0333251953125</v>
      </c>
      <c r="D60" s="2">
        <v>365.95999145507813</v>
      </c>
      <c r="E60" s="2">
        <v>351.20001220703125</v>
      </c>
      <c r="F60" s="2">
        <v>363.9466552734375</v>
      </c>
      <c r="G60" s="2">
        <v>363.9466552734375</v>
      </c>
      <c r="H60" s="3">
        <v>102506100</v>
      </c>
    </row>
    <row r="61" spans="1:8" x14ac:dyDescent="0.25">
      <c r="A61">
        <v>59</v>
      </c>
      <c r="B61" s="1">
        <v>44649</v>
      </c>
      <c r="C61" s="2">
        <v>369.32998657226563</v>
      </c>
      <c r="D61" s="2">
        <v>371.58999633789063</v>
      </c>
      <c r="E61" s="2">
        <v>357.70333862304688</v>
      </c>
      <c r="F61" s="2">
        <v>366.52334594726563</v>
      </c>
      <c r="G61" s="2">
        <v>366.52334594726563</v>
      </c>
      <c r="H61" s="3">
        <v>73614900</v>
      </c>
    </row>
    <row r="62" spans="1:8" x14ac:dyDescent="0.25">
      <c r="A62">
        <v>60</v>
      </c>
      <c r="B62" s="1">
        <v>44650</v>
      </c>
      <c r="C62" s="2">
        <v>363.72332763671875</v>
      </c>
      <c r="D62" s="2">
        <v>371.31668090820313</v>
      </c>
      <c r="E62" s="2">
        <v>361.33334350585938</v>
      </c>
      <c r="F62" s="2">
        <v>364.663330078125</v>
      </c>
      <c r="G62" s="2">
        <v>364.663330078125</v>
      </c>
      <c r="H62" s="3">
        <v>59865000</v>
      </c>
    </row>
    <row r="63" spans="1:8" x14ac:dyDescent="0.25">
      <c r="A63">
        <v>61</v>
      </c>
      <c r="B63" s="1">
        <v>44651</v>
      </c>
      <c r="C63" s="2">
        <v>364.85665893554688</v>
      </c>
      <c r="D63" s="2">
        <v>367.71331787109375</v>
      </c>
      <c r="E63" s="2">
        <v>358.8800048828125</v>
      </c>
      <c r="F63" s="2">
        <v>359.20001220703125</v>
      </c>
      <c r="G63" s="2">
        <v>359.20001220703125</v>
      </c>
      <c r="H63" s="3">
        <v>48992700</v>
      </c>
    </row>
    <row r="64" spans="1:8" x14ac:dyDescent="0.25">
      <c r="A64">
        <v>62</v>
      </c>
      <c r="B64" s="1">
        <v>44652</v>
      </c>
      <c r="C64" s="2">
        <v>360.38333129882813</v>
      </c>
      <c r="D64" s="2">
        <v>364.91665649414063</v>
      </c>
      <c r="E64" s="2">
        <v>355.54666137695313</v>
      </c>
      <c r="F64" s="2">
        <v>361.52999877929688</v>
      </c>
      <c r="G64" s="2">
        <v>361.52999877929688</v>
      </c>
      <c r="H64" s="3">
        <v>54263100</v>
      </c>
    </row>
    <row r="65" spans="1:8" x14ac:dyDescent="0.25">
      <c r="A65">
        <v>63</v>
      </c>
      <c r="B65" s="1">
        <v>44655</v>
      </c>
      <c r="C65" s="2">
        <v>363.12667846679688</v>
      </c>
      <c r="D65" s="2">
        <v>383.3033447265625</v>
      </c>
      <c r="E65" s="2">
        <v>357.510009765625</v>
      </c>
      <c r="F65" s="2">
        <v>381.81668090820313</v>
      </c>
      <c r="G65" s="2">
        <v>381.81668090820313</v>
      </c>
      <c r="H65" s="3">
        <v>82035900</v>
      </c>
    </row>
    <row r="66" spans="1:8" x14ac:dyDescent="0.25">
      <c r="A66">
        <v>64</v>
      </c>
      <c r="B66" s="1">
        <v>44656</v>
      </c>
      <c r="C66" s="2">
        <v>378.76666259765625</v>
      </c>
      <c r="D66" s="2">
        <v>384.29000854492188</v>
      </c>
      <c r="E66" s="2">
        <v>362.43331909179688</v>
      </c>
      <c r="F66" s="2">
        <v>363.75332641601563</v>
      </c>
      <c r="G66" s="2">
        <v>363.75332641601563</v>
      </c>
      <c r="H66" s="3">
        <v>80075100</v>
      </c>
    </row>
    <row r="67" spans="1:8" x14ac:dyDescent="0.25">
      <c r="A67">
        <v>65</v>
      </c>
      <c r="B67" s="1">
        <v>44657</v>
      </c>
      <c r="C67" s="2">
        <v>357.82333374023438</v>
      </c>
      <c r="D67" s="2">
        <v>359.66665649414063</v>
      </c>
      <c r="E67" s="2">
        <v>342.56668090820313</v>
      </c>
      <c r="F67" s="2">
        <v>348.586669921875</v>
      </c>
      <c r="G67" s="2">
        <v>348.586669921875</v>
      </c>
      <c r="H67" s="3">
        <v>89348400</v>
      </c>
    </row>
    <row r="68" spans="1:8" x14ac:dyDescent="0.25">
      <c r="A68">
        <v>66</v>
      </c>
      <c r="B68" s="1">
        <v>44658</v>
      </c>
      <c r="C68" s="2">
        <v>350.79666137695313</v>
      </c>
      <c r="D68" s="2">
        <v>358.86334228515625</v>
      </c>
      <c r="E68" s="2">
        <v>340.51333618164063</v>
      </c>
      <c r="F68" s="2">
        <v>352.42001342773438</v>
      </c>
      <c r="G68" s="2">
        <v>352.42001342773438</v>
      </c>
      <c r="H68" s="3">
        <v>79447200</v>
      </c>
    </row>
    <row r="69" spans="1:8" x14ac:dyDescent="0.25">
      <c r="A69">
        <v>67</v>
      </c>
      <c r="B69" s="1">
        <v>44659</v>
      </c>
      <c r="C69" s="2">
        <v>347.73666381835938</v>
      </c>
      <c r="D69" s="2">
        <v>349.48001098632813</v>
      </c>
      <c r="E69" s="2">
        <v>340.81332397460938</v>
      </c>
      <c r="F69" s="2">
        <v>341.82998657226563</v>
      </c>
      <c r="G69" s="2">
        <v>341.82998657226563</v>
      </c>
      <c r="H69" s="3">
        <v>55013700</v>
      </c>
    </row>
    <row r="70" spans="1:8" x14ac:dyDescent="0.25">
      <c r="A70">
        <v>68</v>
      </c>
      <c r="B70" s="1">
        <v>44662</v>
      </c>
      <c r="C70" s="2">
        <v>326.79998779296875</v>
      </c>
      <c r="D70" s="2">
        <v>336.15667724609375</v>
      </c>
      <c r="E70" s="2">
        <v>324.8800048828125</v>
      </c>
      <c r="F70" s="2">
        <v>325.30999755859375</v>
      </c>
      <c r="G70" s="2">
        <v>325.30999755859375</v>
      </c>
      <c r="H70" s="3">
        <v>59357100</v>
      </c>
    </row>
    <row r="71" spans="1:8" x14ac:dyDescent="0.25">
      <c r="A71">
        <v>69</v>
      </c>
      <c r="B71" s="1">
        <v>44663</v>
      </c>
      <c r="C71" s="2">
        <v>332.54666137695313</v>
      </c>
      <c r="D71" s="2">
        <v>340.39666748046875</v>
      </c>
      <c r="E71" s="2">
        <v>325.5333251953125</v>
      </c>
      <c r="F71" s="2">
        <v>328.98333740234375</v>
      </c>
      <c r="G71" s="2">
        <v>328.98333740234375</v>
      </c>
      <c r="H71" s="3">
        <v>65976000</v>
      </c>
    </row>
    <row r="72" spans="1:8" x14ac:dyDescent="0.25">
      <c r="A72">
        <v>70</v>
      </c>
      <c r="B72" s="1">
        <v>44664</v>
      </c>
      <c r="C72" s="2">
        <v>327.02667236328125</v>
      </c>
      <c r="D72" s="2">
        <v>342.07998657226563</v>
      </c>
      <c r="E72" s="2">
        <v>324.36666870117188</v>
      </c>
      <c r="F72" s="2">
        <v>340.79000854492188</v>
      </c>
      <c r="G72" s="2">
        <v>340.79000854492188</v>
      </c>
      <c r="H72" s="3">
        <v>55121100</v>
      </c>
    </row>
    <row r="73" spans="1:8" x14ac:dyDescent="0.25">
      <c r="A73">
        <v>71</v>
      </c>
      <c r="B73" s="1">
        <v>44665</v>
      </c>
      <c r="C73" s="2">
        <v>333.0966796875</v>
      </c>
      <c r="D73" s="2">
        <v>337.57000732421875</v>
      </c>
      <c r="E73" s="2">
        <v>327.39666748046875</v>
      </c>
      <c r="F73" s="2">
        <v>328.33334350585938</v>
      </c>
      <c r="G73" s="2">
        <v>328.33334350585938</v>
      </c>
      <c r="H73" s="3">
        <v>58422300</v>
      </c>
    </row>
    <row r="74" spans="1:8" x14ac:dyDescent="0.25">
      <c r="A74">
        <v>72</v>
      </c>
      <c r="B74" s="1">
        <v>44669</v>
      </c>
      <c r="C74" s="2">
        <v>329.67666625976563</v>
      </c>
      <c r="D74" s="2">
        <v>338.30667114257813</v>
      </c>
      <c r="E74" s="2">
        <v>324.47000122070313</v>
      </c>
      <c r="F74" s="2">
        <v>334.76333618164063</v>
      </c>
      <c r="G74" s="2">
        <v>334.76333618164063</v>
      </c>
      <c r="H74" s="3">
        <v>51715200</v>
      </c>
    </row>
    <row r="75" spans="1:8" x14ac:dyDescent="0.25">
      <c r="A75">
        <v>73</v>
      </c>
      <c r="B75" s="1">
        <v>44670</v>
      </c>
      <c r="C75" s="2">
        <v>335.01998901367188</v>
      </c>
      <c r="D75" s="2">
        <v>344.98001098632813</v>
      </c>
      <c r="E75" s="2">
        <v>331.77667236328125</v>
      </c>
      <c r="F75" s="2">
        <v>342.7166748046875</v>
      </c>
      <c r="G75" s="2">
        <v>342.7166748046875</v>
      </c>
      <c r="H75" s="3">
        <v>49847700</v>
      </c>
    </row>
    <row r="76" spans="1:8" x14ac:dyDescent="0.25">
      <c r="A76">
        <v>74</v>
      </c>
      <c r="B76" s="1">
        <v>44671</v>
      </c>
      <c r="C76" s="2">
        <v>343.33334350585938</v>
      </c>
      <c r="D76" s="2">
        <v>344.66665649414063</v>
      </c>
      <c r="E76" s="2">
        <v>325.08334350585938</v>
      </c>
      <c r="F76" s="2">
        <v>325.73333740234375</v>
      </c>
      <c r="G76" s="2">
        <v>325.73333740234375</v>
      </c>
      <c r="H76" s="3">
        <v>70711200</v>
      </c>
    </row>
    <row r="77" spans="1:8" x14ac:dyDescent="0.25">
      <c r="A77">
        <v>75</v>
      </c>
      <c r="B77" s="1">
        <v>44672</v>
      </c>
      <c r="C77" s="2">
        <v>358.24334716796875</v>
      </c>
      <c r="D77" s="2">
        <v>364.07333374023438</v>
      </c>
      <c r="E77" s="2">
        <v>332.1400146484375</v>
      </c>
      <c r="F77" s="2">
        <v>336.260009765625</v>
      </c>
      <c r="G77" s="2">
        <v>336.260009765625</v>
      </c>
      <c r="H77" s="3">
        <v>105416400</v>
      </c>
    </row>
    <row r="78" spans="1:8" x14ac:dyDescent="0.25">
      <c r="A78">
        <v>76</v>
      </c>
      <c r="B78" s="1">
        <v>44673</v>
      </c>
      <c r="C78" s="2">
        <v>338.3033447265625</v>
      </c>
      <c r="D78" s="2">
        <v>344.95001220703125</v>
      </c>
      <c r="E78" s="2">
        <v>331.33334350585938</v>
      </c>
      <c r="F78" s="2">
        <v>335.01666259765625</v>
      </c>
      <c r="G78" s="2">
        <v>335.01666259765625</v>
      </c>
      <c r="H78" s="3">
        <v>69696600</v>
      </c>
    </row>
    <row r="79" spans="1:8" x14ac:dyDescent="0.25">
      <c r="A79">
        <v>77</v>
      </c>
      <c r="B79" s="1">
        <v>44676</v>
      </c>
      <c r="C79" s="2">
        <v>326.32333374023438</v>
      </c>
      <c r="D79" s="2">
        <v>336.2066650390625</v>
      </c>
      <c r="E79" s="2">
        <v>325.10000610351563</v>
      </c>
      <c r="F79" s="2">
        <v>332.67333984375</v>
      </c>
      <c r="G79" s="2">
        <v>332.67333984375</v>
      </c>
      <c r="H79" s="3">
        <v>68341200</v>
      </c>
    </row>
    <row r="80" spans="1:8" x14ac:dyDescent="0.25">
      <c r="A80">
        <v>78</v>
      </c>
      <c r="B80" s="1">
        <v>44677</v>
      </c>
      <c r="C80" s="2">
        <v>331.80999755859375</v>
      </c>
      <c r="D80" s="2">
        <v>333.33334350585938</v>
      </c>
      <c r="E80" s="2">
        <v>291.66665649414063</v>
      </c>
      <c r="F80" s="2">
        <v>292.1400146484375</v>
      </c>
      <c r="G80" s="2">
        <v>292.1400146484375</v>
      </c>
      <c r="H80" s="3">
        <v>136133700</v>
      </c>
    </row>
    <row r="81" spans="1:8" x14ac:dyDescent="0.25">
      <c r="A81">
        <v>79</v>
      </c>
      <c r="B81" s="1">
        <v>44678</v>
      </c>
      <c r="C81" s="2">
        <v>299.52667236328125</v>
      </c>
      <c r="D81" s="2">
        <v>306</v>
      </c>
      <c r="E81" s="2">
        <v>292.45333862304688</v>
      </c>
      <c r="F81" s="2">
        <v>293.836669921875</v>
      </c>
      <c r="G81" s="2">
        <v>293.836669921875</v>
      </c>
      <c r="H81" s="3">
        <v>76956300</v>
      </c>
    </row>
    <row r="82" spans="1:8" x14ac:dyDescent="0.25">
      <c r="A82">
        <v>80</v>
      </c>
      <c r="B82" s="1">
        <v>44679</v>
      </c>
      <c r="C82" s="2">
        <v>299.99334716796875</v>
      </c>
      <c r="D82" s="2">
        <v>300</v>
      </c>
      <c r="E82" s="2">
        <v>273.89999389648438</v>
      </c>
      <c r="F82" s="2">
        <v>292.50332641601563</v>
      </c>
      <c r="G82" s="2">
        <v>292.50332641601563</v>
      </c>
      <c r="H82" s="3">
        <v>124948500</v>
      </c>
    </row>
    <row r="83" spans="1:8" x14ac:dyDescent="0.25">
      <c r="A83">
        <v>81</v>
      </c>
      <c r="B83" s="1">
        <v>44680</v>
      </c>
      <c r="C83" s="2">
        <v>300.75</v>
      </c>
      <c r="D83" s="2">
        <v>311.4666748046875</v>
      </c>
      <c r="E83" s="2">
        <v>290</v>
      </c>
      <c r="F83" s="2">
        <v>290.25332641601563</v>
      </c>
      <c r="G83" s="2">
        <v>290.25332641601563</v>
      </c>
      <c r="H83" s="3">
        <v>88133100</v>
      </c>
    </row>
    <row r="84" spans="1:8" x14ac:dyDescent="0.25">
      <c r="A84">
        <v>82</v>
      </c>
      <c r="B84" s="1">
        <v>44683</v>
      </c>
      <c r="C84" s="2">
        <v>286.92333984375</v>
      </c>
      <c r="D84" s="2">
        <v>302.1199951171875</v>
      </c>
      <c r="E84" s="2">
        <v>282.67666625976563</v>
      </c>
      <c r="F84" s="2">
        <v>300.98001098632813</v>
      </c>
      <c r="G84" s="2">
        <v>300.98001098632813</v>
      </c>
      <c r="H84" s="3">
        <v>75781500</v>
      </c>
    </row>
    <row r="85" spans="1:8" x14ac:dyDescent="0.25">
      <c r="A85">
        <v>83</v>
      </c>
      <c r="B85" s="1">
        <v>44684</v>
      </c>
      <c r="C85" s="2">
        <v>301.05999755859375</v>
      </c>
      <c r="D85" s="2">
        <v>308.02667236328125</v>
      </c>
      <c r="E85" s="2">
        <v>296.1966552734375</v>
      </c>
      <c r="F85" s="2">
        <v>303.08334350585938</v>
      </c>
      <c r="G85" s="2">
        <v>303.08334350585938</v>
      </c>
      <c r="H85" s="3">
        <v>63709500</v>
      </c>
    </row>
    <row r="86" spans="1:8" x14ac:dyDescent="0.25">
      <c r="A86">
        <v>84</v>
      </c>
      <c r="B86" s="1">
        <v>44685</v>
      </c>
      <c r="C86" s="2">
        <v>301.31332397460938</v>
      </c>
      <c r="D86" s="2">
        <v>318.5</v>
      </c>
      <c r="E86" s="2">
        <v>295.09332275390625</v>
      </c>
      <c r="F86" s="2">
        <v>317.54000854492188</v>
      </c>
      <c r="G86" s="2">
        <v>317.54000854492188</v>
      </c>
      <c r="H86" s="3">
        <v>81643800</v>
      </c>
    </row>
    <row r="87" spans="1:8" x14ac:dyDescent="0.25">
      <c r="A87">
        <v>85</v>
      </c>
      <c r="B87" s="1">
        <v>44686</v>
      </c>
      <c r="C87" s="2">
        <v>313.00665283203125</v>
      </c>
      <c r="D87" s="2">
        <v>315.20001220703125</v>
      </c>
      <c r="E87" s="2">
        <v>285.89999389648438</v>
      </c>
      <c r="F87" s="2">
        <v>291.09332275390625</v>
      </c>
      <c r="G87" s="2">
        <v>291.09332275390625</v>
      </c>
      <c r="H87" s="3">
        <v>92519100</v>
      </c>
    </row>
    <row r="88" spans="1:8" x14ac:dyDescent="0.25">
      <c r="A88">
        <v>86</v>
      </c>
      <c r="B88" s="1">
        <v>44687</v>
      </c>
      <c r="C88" s="2">
        <v>295.66665649414063</v>
      </c>
      <c r="D88" s="2">
        <v>296</v>
      </c>
      <c r="E88" s="2">
        <v>281.03668212890625</v>
      </c>
      <c r="F88" s="2">
        <v>288.54998779296875</v>
      </c>
      <c r="G88" s="2">
        <v>288.54998779296875</v>
      </c>
      <c r="H88" s="3">
        <v>72903000</v>
      </c>
    </row>
    <row r="89" spans="1:8" x14ac:dyDescent="0.25">
      <c r="A89">
        <v>87</v>
      </c>
      <c r="B89" s="1">
        <v>44690</v>
      </c>
      <c r="C89" s="2">
        <v>278.81668090820313</v>
      </c>
      <c r="D89" s="2">
        <v>281.87667846679688</v>
      </c>
      <c r="E89" s="2">
        <v>260.38333129882813</v>
      </c>
      <c r="F89" s="2">
        <v>262.3699951171875</v>
      </c>
      <c r="G89" s="2">
        <v>262.3699951171875</v>
      </c>
      <c r="H89" s="3">
        <v>90810300</v>
      </c>
    </row>
    <row r="90" spans="1:8" x14ac:dyDescent="0.25">
      <c r="A90">
        <v>88</v>
      </c>
      <c r="B90" s="1">
        <v>44691</v>
      </c>
      <c r="C90" s="2">
        <v>273.10333251953125</v>
      </c>
      <c r="D90" s="2">
        <v>275.1199951171875</v>
      </c>
      <c r="E90" s="2">
        <v>258.08334350585938</v>
      </c>
      <c r="F90" s="2">
        <v>266.67999267578125</v>
      </c>
      <c r="G90" s="2">
        <v>266.67999267578125</v>
      </c>
      <c r="H90" s="3">
        <v>84401700</v>
      </c>
    </row>
    <row r="91" spans="1:8" x14ac:dyDescent="0.25">
      <c r="A91">
        <v>89</v>
      </c>
      <c r="B91" s="1">
        <v>44692</v>
      </c>
      <c r="C91" s="2">
        <v>265</v>
      </c>
      <c r="D91" s="2">
        <v>269.92333984375</v>
      </c>
      <c r="E91" s="2">
        <v>242.39999389648438</v>
      </c>
      <c r="F91" s="2">
        <v>244.66667175292969</v>
      </c>
      <c r="G91" s="2">
        <v>244.66667175292969</v>
      </c>
      <c r="H91" s="3">
        <v>97224600</v>
      </c>
    </row>
    <row r="92" spans="1:8" x14ac:dyDescent="0.25">
      <c r="A92">
        <v>90</v>
      </c>
      <c r="B92" s="1">
        <v>44693</v>
      </c>
      <c r="C92" s="2">
        <v>233.66667175292969</v>
      </c>
      <c r="D92" s="2">
        <v>253.22000122070313</v>
      </c>
      <c r="E92" s="2">
        <v>226.66667175292969</v>
      </c>
      <c r="F92" s="2">
        <v>242.66667175292969</v>
      </c>
      <c r="G92" s="2">
        <v>242.66667175292969</v>
      </c>
      <c r="H92" s="3">
        <v>140313000</v>
      </c>
    </row>
    <row r="93" spans="1:8" x14ac:dyDescent="0.25">
      <c r="A93">
        <v>91</v>
      </c>
      <c r="B93" s="1">
        <v>44694</v>
      </c>
      <c r="C93" s="2">
        <v>257.82666015625</v>
      </c>
      <c r="D93" s="2">
        <v>262.45001220703125</v>
      </c>
      <c r="E93" s="2">
        <v>250.52333068847656</v>
      </c>
      <c r="F93" s="2">
        <v>256.52999877929688</v>
      </c>
      <c r="G93" s="2">
        <v>256.52999877929688</v>
      </c>
      <c r="H93" s="3">
        <v>92150700</v>
      </c>
    </row>
    <row r="94" spans="1:8" x14ac:dyDescent="0.25">
      <c r="A94">
        <v>92</v>
      </c>
      <c r="B94" s="1">
        <v>44697</v>
      </c>
      <c r="C94" s="2">
        <v>255.72000122070313</v>
      </c>
      <c r="D94" s="2">
        <v>256.586669921875</v>
      </c>
      <c r="E94" s="2">
        <v>239.69667053222656</v>
      </c>
      <c r="F94" s="2">
        <v>241.4566650390625</v>
      </c>
      <c r="G94" s="2">
        <v>241.4566650390625</v>
      </c>
      <c r="H94" s="3">
        <v>86098500</v>
      </c>
    </row>
    <row r="95" spans="1:8" x14ac:dyDescent="0.25">
      <c r="A95">
        <v>93</v>
      </c>
      <c r="B95" s="1">
        <v>44698</v>
      </c>
      <c r="C95" s="2">
        <v>249.1199951171875</v>
      </c>
      <c r="D95" s="2">
        <v>254.82666015625</v>
      </c>
      <c r="E95" s="2">
        <v>242.94999694824219</v>
      </c>
      <c r="F95" s="2">
        <v>253.8699951171875</v>
      </c>
      <c r="G95" s="2">
        <v>253.8699951171875</v>
      </c>
      <c r="H95" s="3">
        <v>80236200</v>
      </c>
    </row>
    <row r="96" spans="1:8" x14ac:dyDescent="0.25">
      <c r="A96">
        <v>94</v>
      </c>
      <c r="B96" s="1">
        <v>44699</v>
      </c>
      <c r="C96" s="2">
        <v>248.17333984375</v>
      </c>
      <c r="D96" s="2">
        <v>253.5</v>
      </c>
      <c r="E96" s="2">
        <v>233.60333251953125</v>
      </c>
      <c r="F96" s="2">
        <v>236.60333251953125</v>
      </c>
      <c r="G96" s="2">
        <v>236.60333251953125</v>
      </c>
      <c r="H96" s="3">
        <v>87811800</v>
      </c>
    </row>
    <row r="97" spans="1:8" x14ac:dyDescent="0.25">
      <c r="A97">
        <v>95</v>
      </c>
      <c r="B97" s="1">
        <v>44700</v>
      </c>
      <c r="C97" s="2">
        <v>235.66667175292969</v>
      </c>
      <c r="D97" s="2">
        <v>244.66667175292969</v>
      </c>
      <c r="E97" s="2">
        <v>231.3699951171875</v>
      </c>
      <c r="F97" s="2">
        <v>236.47332763671875</v>
      </c>
      <c r="G97" s="2">
        <v>236.47332763671875</v>
      </c>
      <c r="H97" s="3">
        <v>90296700</v>
      </c>
    </row>
    <row r="98" spans="1:8" x14ac:dyDescent="0.25">
      <c r="A98">
        <v>96</v>
      </c>
      <c r="B98" s="1">
        <v>44701</v>
      </c>
      <c r="C98" s="2">
        <v>237.99667358398438</v>
      </c>
      <c r="D98" s="2">
        <v>240.52667236328125</v>
      </c>
      <c r="E98" s="2">
        <v>211</v>
      </c>
      <c r="F98" s="2">
        <v>221.30000305175781</v>
      </c>
      <c r="G98" s="2">
        <v>221.30000305175781</v>
      </c>
      <c r="H98" s="3">
        <v>144973200</v>
      </c>
    </row>
    <row r="99" spans="1:8" x14ac:dyDescent="0.25">
      <c r="A99">
        <v>97</v>
      </c>
      <c r="B99" s="1">
        <v>44704</v>
      </c>
      <c r="C99" s="2">
        <v>218.33999633789063</v>
      </c>
      <c r="D99" s="2">
        <v>226.65333557128906</v>
      </c>
      <c r="E99" s="2">
        <v>212.68666076660156</v>
      </c>
      <c r="F99" s="2">
        <v>224.96665954589844</v>
      </c>
      <c r="G99" s="2">
        <v>224.96665954589844</v>
      </c>
      <c r="H99" s="3">
        <v>88903500</v>
      </c>
    </row>
    <row r="100" spans="1:8" x14ac:dyDescent="0.25">
      <c r="A100">
        <v>98</v>
      </c>
      <c r="B100" s="1">
        <v>44705</v>
      </c>
      <c r="C100" s="2">
        <v>217.84333801269531</v>
      </c>
      <c r="D100" s="2">
        <v>217.97332763671875</v>
      </c>
      <c r="E100" s="2">
        <v>206.85667419433594</v>
      </c>
      <c r="F100" s="2">
        <v>209.38667297363281</v>
      </c>
      <c r="G100" s="2">
        <v>209.38667297363281</v>
      </c>
      <c r="H100" s="3">
        <v>89092500</v>
      </c>
    </row>
    <row r="101" spans="1:8" x14ac:dyDescent="0.25">
      <c r="A101">
        <v>99</v>
      </c>
      <c r="B101" s="1">
        <v>44706</v>
      </c>
      <c r="C101" s="2">
        <v>207.94999694824219</v>
      </c>
      <c r="D101" s="2">
        <v>223.10667419433594</v>
      </c>
      <c r="E101" s="2">
        <v>207.66999816894531</v>
      </c>
      <c r="F101" s="2">
        <v>219.60000610351563</v>
      </c>
      <c r="G101" s="2">
        <v>219.60000610351563</v>
      </c>
      <c r="H101" s="3">
        <v>92139300</v>
      </c>
    </row>
    <row r="102" spans="1:8" x14ac:dyDescent="0.25">
      <c r="A102">
        <v>100</v>
      </c>
      <c r="B102" s="1">
        <v>44707</v>
      </c>
      <c r="C102" s="2">
        <v>220.47332763671875</v>
      </c>
      <c r="D102" s="2">
        <v>239.55667114257813</v>
      </c>
      <c r="E102" s="2">
        <v>217.88667297363281</v>
      </c>
      <c r="F102" s="2">
        <v>235.91000366210938</v>
      </c>
      <c r="G102" s="2">
        <v>235.91000366210938</v>
      </c>
      <c r="H102" s="3">
        <v>106003200</v>
      </c>
    </row>
    <row r="103" spans="1:8" x14ac:dyDescent="0.25">
      <c r="A103">
        <v>101</v>
      </c>
      <c r="B103" s="1">
        <v>44708</v>
      </c>
      <c r="C103" s="2">
        <v>241.08332824707031</v>
      </c>
      <c r="D103" s="2">
        <v>253.26666259765625</v>
      </c>
      <c r="E103" s="2">
        <v>240.17666625976563</v>
      </c>
      <c r="F103" s="2">
        <v>253.21000671386719</v>
      </c>
      <c r="G103" s="2">
        <v>253.21000671386719</v>
      </c>
      <c r="H103" s="3">
        <v>89295000</v>
      </c>
    </row>
    <row r="104" spans="1:8" x14ac:dyDescent="0.25">
      <c r="A104">
        <v>102</v>
      </c>
      <c r="B104" s="1">
        <v>44712</v>
      </c>
      <c r="C104" s="2">
        <v>257.9466552734375</v>
      </c>
      <c r="D104" s="2">
        <v>259.60000610351563</v>
      </c>
      <c r="E104" s="2">
        <v>244.74333190917969</v>
      </c>
      <c r="F104" s="2">
        <v>252.75332641601563</v>
      </c>
      <c r="G104" s="2">
        <v>252.75332641601563</v>
      </c>
      <c r="H104" s="3">
        <v>101914500</v>
      </c>
    </row>
    <row r="105" spans="1:8" x14ac:dyDescent="0.25">
      <c r="A105">
        <v>103</v>
      </c>
      <c r="B105" s="1">
        <v>44713</v>
      </c>
      <c r="C105" s="2">
        <v>251.72000122070313</v>
      </c>
      <c r="D105" s="2">
        <v>257.32666015625</v>
      </c>
      <c r="E105" s="2">
        <v>243.63999938964844</v>
      </c>
      <c r="F105" s="2">
        <v>246.78999328613281</v>
      </c>
      <c r="G105" s="2">
        <v>246.78999328613281</v>
      </c>
      <c r="H105" s="3">
        <v>77247900</v>
      </c>
    </row>
    <row r="106" spans="1:8" x14ac:dyDescent="0.25">
      <c r="A106">
        <v>104</v>
      </c>
      <c r="B106" s="1">
        <v>44714</v>
      </c>
      <c r="C106" s="2">
        <v>244.15666198730469</v>
      </c>
      <c r="D106" s="2">
        <v>264.20999145507813</v>
      </c>
      <c r="E106" s="2">
        <v>242.06666564941406</v>
      </c>
      <c r="F106" s="2">
        <v>258.33334350585938</v>
      </c>
      <c r="G106" s="2">
        <v>258.33334350585938</v>
      </c>
      <c r="H106" s="3">
        <v>93473100</v>
      </c>
    </row>
    <row r="107" spans="1:8" x14ac:dyDescent="0.25">
      <c r="A107">
        <v>105</v>
      </c>
      <c r="B107" s="1">
        <v>44715</v>
      </c>
      <c r="C107" s="2">
        <v>243.22666931152344</v>
      </c>
      <c r="D107" s="2">
        <v>247.79666137695313</v>
      </c>
      <c r="E107" s="2">
        <v>233.41667175292969</v>
      </c>
      <c r="F107" s="2">
        <v>234.51666259765625</v>
      </c>
      <c r="G107" s="2">
        <v>234.51666259765625</v>
      </c>
      <c r="H107" s="3">
        <v>112393800</v>
      </c>
    </row>
    <row r="108" spans="1:8" x14ac:dyDescent="0.25">
      <c r="A108">
        <v>106</v>
      </c>
      <c r="B108" s="1">
        <v>44718</v>
      </c>
      <c r="C108" s="2">
        <v>244.35333251953125</v>
      </c>
      <c r="D108" s="2">
        <v>244.86666870117188</v>
      </c>
      <c r="E108" s="2">
        <v>234.35000610351563</v>
      </c>
      <c r="F108" s="2">
        <v>238.27999877929688</v>
      </c>
      <c r="G108" s="2">
        <v>238.27999877929688</v>
      </c>
      <c r="H108" s="3">
        <v>84204600</v>
      </c>
    </row>
    <row r="109" spans="1:8" x14ac:dyDescent="0.25">
      <c r="A109">
        <v>107</v>
      </c>
      <c r="B109" s="1">
        <v>44719</v>
      </c>
      <c r="C109" s="2">
        <v>234</v>
      </c>
      <c r="D109" s="2">
        <v>239.99667358398438</v>
      </c>
      <c r="E109" s="2">
        <v>230.09333801269531</v>
      </c>
      <c r="F109" s="2">
        <v>238.88667297363281</v>
      </c>
      <c r="G109" s="2">
        <v>238.88667297363281</v>
      </c>
      <c r="H109" s="3">
        <v>72808500</v>
      </c>
    </row>
    <row r="110" spans="1:8" x14ac:dyDescent="0.25">
      <c r="A110">
        <v>108</v>
      </c>
      <c r="B110" s="1">
        <v>44720</v>
      </c>
      <c r="C110" s="2">
        <v>240.086669921875</v>
      </c>
      <c r="D110" s="2">
        <v>249.96333312988281</v>
      </c>
      <c r="E110" s="2">
        <v>239.17666625976563</v>
      </c>
      <c r="F110" s="2">
        <v>241.86666870117188</v>
      </c>
      <c r="G110" s="2">
        <v>241.86666870117188</v>
      </c>
      <c r="H110" s="3">
        <v>76210500</v>
      </c>
    </row>
    <row r="111" spans="1:8" x14ac:dyDescent="0.25">
      <c r="A111">
        <v>109</v>
      </c>
      <c r="B111" s="1">
        <v>44721</v>
      </c>
      <c r="C111" s="2">
        <v>249.33999633789063</v>
      </c>
      <c r="D111" s="2">
        <v>255.54666137695313</v>
      </c>
      <c r="E111" s="2">
        <v>239.32666015625</v>
      </c>
      <c r="F111" s="2">
        <v>239.7066650390625</v>
      </c>
      <c r="G111" s="2">
        <v>239.7066650390625</v>
      </c>
      <c r="H111" s="3">
        <v>96491400</v>
      </c>
    </row>
    <row r="112" spans="1:8" x14ac:dyDescent="0.25">
      <c r="A112">
        <v>110</v>
      </c>
      <c r="B112" s="1">
        <v>44722</v>
      </c>
      <c r="C112" s="2">
        <v>235.15666198730469</v>
      </c>
      <c r="D112" s="2">
        <v>239.5</v>
      </c>
      <c r="E112" s="2">
        <v>227.913330078125</v>
      </c>
      <c r="F112" s="2">
        <v>232.22999572753906</v>
      </c>
      <c r="G112" s="2">
        <v>232.22999572753906</v>
      </c>
      <c r="H112" s="3">
        <v>97536600</v>
      </c>
    </row>
    <row r="113" spans="1:8" x14ac:dyDescent="0.25">
      <c r="A113">
        <v>111</v>
      </c>
      <c r="B113" s="1">
        <v>44725</v>
      </c>
      <c r="C113" s="2">
        <v>223.16667175292969</v>
      </c>
      <c r="D113" s="2">
        <v>226.63333129882813</v>
      </c>
      <c r="E113" s="2">
        <v>214.68333435058594</v>
      </c>
      <c r="F113" s="2">
        <v>215.73666381835938</v>
      </c>
      <c r="G113" s="2">
        <v>215.73666381835938</v>
      </c>
      <c r="H113" s="3">
        <v>102767400</v>
      </c>
    </row>
    <row r="114" spans="1:8" x14ac:dyDescent="0.25">
      <c r="A114">
        <v>112</v>
      </c>
      <c r="B114" s="1">
        <v>44726</v>
      </c>
      <c r="C114" s="2">
        <v>218.28666687011719</v>
      </c>
      <c r="D114" s="2">
        <v>226.33000183105469</v>
      </c>
      <c r="E114" s="2">
        <v>211.73666381835938</v>
      </c>
      <c r="F114" s="2">
        <v>220.88999938964844</v>
      </c>
      <c r="G114" s="2">
        <v>220.88999938964844</v>
      </c>
      <c r="H114" s="3">
        <v>97988700</v>
      </c>
    </row>
    <row r="115" spans="1:8" x14ac:dyDescent="0.25">
      <c r="A115">
        <v>113</v>
      </c>
      <c r="B115" s="1">
        <v>44727</v>
      </c>
      <c r="C115" s="2">
        <v>220.91667175292969</v>
      </c>
      <c r="D115" s="2">
        <v>235.663330078125</v>
      </c>
      <c r="E115" s="2">
        <v>218.14999389648438</v>
      </c>
      <c r="F115" s="2">
        <v>233</v>
      </c>
      <c r="G115" s="2">
        <v>233</v>
      </c>
      <c r="H115" s="3">
        <v>119131800</v>
      </c>
    </row>
    <row r="116" spans="1:8" x14ac:dyDescent="0.25">
      <c r="A116">
        <v>114</v>
      </c>
      <c r="B116" s="1">
        <v>44728</v>
      </c>
      <c r="C116" s="2">
        <v>222.73666381835938</v>
      </c>
      <c r="D116" s="2">
        <v>225.16667175292969</v>
      </c>
      <c r="E116" s="2">
        <v>208.69332885742188</v>
      </c>
      <c r="F116" s="2">
        <v>213.10000610351563</v>
      </c>
      <c r="G116" s="2">
        <v>213.10000610351563</v>
      </c>
      <c r="H116" s="3">
        <v>107390700</v>
      </c>
    </row>
    <row r="117" spans="1:8" x14ac:dyDescent="0.25">
      <c r="A117">
        <v>115</v>
      </c>
      <c r="B117" s="1">
        <v>44729</v>
      </c>
      <c r="C117" s="2">
        <v>213.43333435058594</v>
      </c>
      <c r="D117" s="2">
        <v>220.97000122070313</v>
      </c>
      <c r="E117" s="2">
        <v>213.19667053222656</v>
      </c>
      <c r="F117" s="2">
        <v>216.75999450683594</v>
      </c>
      <c r="G117" s="2">
        <v>216.75999450683594</v>
      </c>
      <c r="H117" s="3">
        <v>92641800</v>
      </c>
    </row>
    <row r="118" spans="1:8" x14ac:dyDescent="0.25">
      <c r="A118">
        <v>116</v>
      </c>
      <c r="B118" s="1">
        <v>44733</v>
      </c>
      <c r="C118" s="2">
        <v>224.60333251953125</v>
      </c>
      <c r="D118" s="2">
        <v>243.57666015625</v>
      </c>
      <c r="E118" s="2">
        <v>224.33332824707031</v>
      </c>
      <c r="F118" s="2">
        <v>237.03666687011719</v>
      </c>
      <c r="G118" s="2">
        <v>237.03666687011719</v>
      </c>
      <c r="H118" s="3">
        <v>122793000</v>
      </c>
    </row>
    <row r="119" spans="1:8" x14ac:dyDescent="0.25">
      <c r="A119">
        <v>117</v>
      </c>
      <c r="B119" s="1">
        <v>44734</v>
      </c>
      <c r="C119" s="2">
        <v>234.50332641601563</v>
      </c>
      <c r="D119" s="2">
        <v>246.83332824707031</v>
      </c>
      <c r="E119" s="2">
        <v>233.82666015625</v>
      </c>
      <c r="F119" s="2">
        <v>236.086669921875</v>
      </c>
      <c r="G119" s="2">
        <v>236.086669921875</v>
      </c>
      <c r="H119" s="3">
        <v>101107500</v>
      </c>
    </row>
    <row r="120" spans="1:8" x14ac:dyDescent="0.25">
      <c r="A120">
        <v>118</v>
      </c>
      <c r="B120" s="1">
        <v>44735</v>
      </c>
      <c r="C120" s="2">
        <v>237.90666198730469</v>
      </c>
      <c r="D120" s="2">
        <v>239.31666564941406</v>
      </c>
      <c r="E120" s="2">
        <v>228.63667297363281</v>
      </c>
      <c r="F120" s="2">
        <v>235.07000732421875</v>
      </c>
      <c r="G120" s="2">
        <v>235.07000732421875</v>
      </c>
      <c r="H120" s="3">
        <v>104202600</v>
      </c>
    </row>
    <row r="121" spans="1:8" x14ac:dyDescent="0.25">
      <c r="A121">
        <v>119</v>
      </c>
      <c r="B121" s="1">
        <v>44736</v>
      </c>
      <c r="C121" s="2">
        <v>237.47000122070313</v>
      </c>
      <c r="D121" s="2">
        <v>246.06666564941406</v>
      </c>
      <c r="E121" s="2">
        <v>236.086669921875</v>
      </c>
      <c r="F121" s="2">
        <v>245.7066650390625</v>
      </c>
      <c r="G121" s="2">
        <v>245.7066650390625</v>
      </c>
      <c r="H121" s="3">
        <v>95770800</v>
      </c>
    </row>
    <row r="122" spans="1:8" x14ac:dyDescent="0.25">
      <c r="A122">
        <v>120</v>
      </c>
      <c r="B122" s="1">
        <v>44739</v>
      </c>
      <c r="C122" s="2">
        <v>249.36666870117188</v>
      </c>
      <c r="D122" s="2">
        <v>252.07000732421875</v>
      </c>
      <c r="E122" s="2">
        <v>242.56666564941406</v>
      </c>
      <c r="F122" s="2">
        <v>244.91999816894531</v>
      </c>
      <c r="G122" s="2">
        <v>244.91999816894531</v>
      </c>
      <c r="H122" s="3">
        <v>89178300</v>
      </c>
    </row>
    <row r="123" spans="1:8" x14ac:dyDescent="0.25">
      <c r="A123">
        <v>121</v>
      </c>
      <c r="B123" s="1">
        <v>44740</v>
      </c>
      <c r="C123" s="2">
        <v>244.48333740234375</v>
      </c>
      <c r="D123" s="2">
        <v>249.97000122070313</v>
      </c>
      <c r="E123" s="2">
        <v>232.34333801269531</v>
      </c>
      <c r="F123" s="2">
        <v>232.663330078125</v>
      </c>
      <c r="G123" s="2">
        <v>232.663330078125</v>
      </c>
      <c r="H123" s="3">
        <v>90391200</v>
      </c>
    </row>
    <row r="124" spans="1:8" x14ac:dyDescent="0.25">
      <c r="A124">
        <v>122</v>
      </c>
      <c r="B124" s="1">
        <v>44741</v>
      </c>
      <c r="C124" s="2">
        <v>230.5</v>
      </c>
      <c r="D124" s="2">
        <v>231.17333984375</v>
      </c>
      <c r="E124" s="2">
        <v>222.27333068847656</v>
      </c>
      <c r="F124" s="2">
        <v>228.49000549316406</v>
      </c>
      <c r="G124" s="2">
        <v>228.49000549316406</v>
      </c>
      <c r="H124" s="3">
        <v>82897200</v>
      </c>
    </row>
    <row r="125" spans="1:8" x14ac:dyDescent="0.25">
      <c r="A125">
        <v>123</v>
      </c>
      <c r="B125" s="1">
        <v>44742</v>
      </c>
      <c r="C125" s="2">
        <v>224.50999450683594</v>
      </c>
      <c r="D125" s="2">
        <v>229.4566650390625</v>
      </c>
      <c r="E125" s="2">
        <v>218.86332702636719</v>
      </c>
      <c r="F125" s="2">
        <v>224.47332763671875</v>
      </c>
      <c r="G125" s="2">
        <v>224.47332763671875</v>
      </c>
      <c r="H125" s="3">
        <v>94600500</v>
      </c>
    </row>
    <row r="126" spans="1:8" x14ac:dyDescent="0.25">
      <c r="A126">
        <v>124</v>
      </c>
      <c r="B126" s="1">
        <v>44743</v>
      </c>
      <c r="C126" s="2">
        <v>227</v>
      </c>
      <c r="D126" s="2">
        <v>230.22999572753906</v>
      </c>
      <c r="E126" s="2">
        <v>222.1199951171875</v>
      </c>
      <c r="F126" s="2">
        <v>227.26333618164063</v>
      </c>
      <c r="G126" s="2">
        <v>227.26333618164063</v>
      </c>
      <c r="H126" s="3">
        <v>74460300</v>
      </c>
    </row>
    <row r="127" spans="1:8" x14ac:dyDescent="0.25">
      <c r="A127">
        <v>125</v>
      </c>
      <c r="B127" s="1">
        <v>44747</v>
      </c>
      <c r="C127" s="2">
        <v>223</v>
      </c>
      <c r="D127" s="2">
        <v>233.14666748046875</v>
      </c>
      <c r="E127" s="2">
        <v>216.16667175292969</v>
      </c>
      <c r="F127" s="2">
        <v>233.06666564941406</v>
      </c>
      <c r="G127" s="2">
        <v>233.06666564941406</v>
      </c>
      <c r="H127" s="3">
        <v>84581100</v>
      </c>
    </row>
    <row r="128" spans="1:8" x14ac:dyDescent="0.25">
      <c r="A128">
        <v>126</v>
      </c>
      <c r="B128" s="1">
        <v>44748</v>
      </c>
      <c r="C128" s="2">
        <v>230.77999877929688</v>
      </c>
      <c r="D128" s="2">
        <v>234.56333923339844</v>
      </c>
      <c r="E128" s="2">
        <v>227.18666076660156</v>
      </c>
      <c r="F128" s="2">
        <v>231.73333740234375</v>
      </c>
      <c r="G128" s="2">
        <v>231.73333740234375</v>
      </c>
      <c r="H128" s="3">
        <v>71853600</v>
      </c>
    </row>
    <row r="129" spans="1:8" x14ac:dyDescent="0.25">
      <c r="A129">
        <v>127</v>
      </c>
      <c r="B129" s="1">
        <v>44749</v>
      </c>
      <c r="C129" s="2">
        <v>233.91999816894531</v>
      </c>
      <c r="D129" s="2">
        <v>245.36332702636719</v>
      </c>
      <c r="E129" s="2">
        <v>232.21000671386719</v>
      </c>
      <c r="F129" s="2">
        <v>244.5433349609375</v>
      </c>
      <c r="G129" s="2">
        <v>244.5433349609375</v>
      </c>
      <c r="H129" s="3">
        <v>81930600</v>
      </c>
    </row>
    <row r="130" spans="1:8" x14ac:dyDescent="0.25">
      <c r="A130">
        <v>128</v>
      </c>
      <c r="B130" s="1">
        <v>44750</v>
      </c>
      <c r="C130" s="2">
        <v>242.33332824707031</v>
      </c>
      <c r="D130" s="2">
        <v>254.97999572753906</v>
      </c>
      <c r="E130" s="2">
        <v>241.16000366210938</v>
      </c>
      <c r="F130" s="2">
        <v>250.76333618164063</v>
      </c>
      <c r="G130" s="2">
        <v>250.76333618164063</v>
      </c>
      <c r="H130" s="3">
        <v>101854200</v>
      </c>
    </row>
    <row r="131" spans="1:8" x14ac:dyDescent="0.25">
      <c r="A131">
        <v>129</v>
      </c>
      <c r="B131" s="1">
        <v>44753</v>
      </c>
      <c r="C131" s="2">
        <v>252.10333251953125</v>
      </c>
      <c r="D131" s="2">
        <v>253.06333923339844</v>
      </c>
      <c r="E131" s="2">
        <v>233.62666320800781</v>
      </c>
      <c r="F131" s="2">
        <v>234.34333801269531</v>
      </c>
      <c r="G131" s="2">
        <v>234.34333801269531</v>
      </c>
      <c r="H131" s="3">
        <v>99241200</v>
      </c>
    </row>
    <row r="132" spans="1:8" x14ac:dyDescent="0.25">
      <c r="A132">
        <v>130</v>
      </c>
      <c r="B132" s="1">
        <v>44754</v>
      </c>
      <c r="C132" s="2">
        <v>236.84666442871094</v>
      </c>
      <c r="D132" s="2">
        <v>239.77333068847656</v>
      </c>
      <c r="E132" s="2">
        <v>228.3699951171875</v>
      </c>
      <c r="F132" s="2">
        <v>233.07000732421875</v>
      </c>
      <c r="G132" s="2">
        <v>233.07000732421875</v>
      </c>
      <c r="H132" s="3">
        <v>87930900</v>
      </c>
    </row>
    <row r="133" spans="1:8" x14ac:dyDescent="0.25">
      <c r="A133">
        <v>131</v>
      </c>
      <c r="B133" s="1">
        <v>44755</v>
      </c>
      <c r="C133" s="2">
        <v>225.5</v>
      </c>
      <c r="D133" s="2">
        <v>242.05999755859375</v>
      </c>
      <c r="E133" s="2">
        <v>225.03334045410156</v>
      </c>
      <c r="F133" s="2">
        <v>237.03999328613281</v>
      </c>
      <c r="G133" s="2">
        <v>237.03999328613281</v>
      </c>
      <c r="H133" s="3">
        <v>97954500</v>
      </c>
    </row>
    <row r="134" spans="1:8" x14ac:dyDescent="0.25">
      <c r="A134">
        <v>132</v>
      </c>
      <c r="B134" s="1">
        <v>44756</v>
      </c>
      <c r="C134" s="2">
        <v>234.89666748046875</v>
      </c>
      <c r="D134" s="2">
        <v>238.65333557128906</v>
      </c>
      <c r="E134" s="2">
        <v>229.33332824707031</v>
      </c>
      <c r="F134" s="2">
        <v>238.31333923339844</v>
      </c>
      <c r="G134" s="2">
        <v>238.31333923339844</v>
      </c>
      <c r="H134" s="3">
        <v>78557400</v>
      </c>
    </row>
    <row r="135" spans="1:8" x14ac:dyDescent="0.25">
      <c r="A135">
        <v>133</v>
      </c>
      <c r="B135" s="1">
        <v>44757</v>
      </c>
      <c r="C135" s="2">
        <v>240</v>
      </c>
      <c r="D135" s="2">
        <v>243.62333679199219</v>
      </c>
      <c r="E135" s="2">
        <v>236.88999938964844</v>
      </c>
      <c r="F135" s="2">
        <v>240.06666564941406</v>
      </c>
      <c r="G135" s="2">
        <v>240.06666564941406</v>
      </c>
      <c r="H135" s="3">
        <v>69683100</v>
      </c>
    </row>
    <row r="136" spans="1:8" x14ac:dyDescent="0.25">
      <c r="A136">
        <v>134</v>
      </c>
      <c r="B136" s="1">
        <v>44760</v>
      </c>
      <c r="C136" s="2">
        <v>244.93666076660156</v>
      </c>
      <c r="D136" s="2">
        <v>250.51666259765625</v>
      </c>
      <c r="E136" s="2">
        <v>239.60333251953125</v>
      </c>
      <c r="F136" s="2">
        <v>240.54666137695313</v>
      </c>
      <c r="G136" s="2">
        <v>240.54666137695313</v>
      </c>
      <c r="H136" s="3">
        <v>82537500</v>
      </c>
    </row>
    <row r="137" spans="1:8" x14ac:dyDescent="0.25">
      <c r="A137">
        <v>135</v>
      </c>
      <c r="B137" s="1">
        <v>44761</v>
      </c>
      <c r="C137" s="2">
        <v>245</v>
      </c>
      <c r="D137" s="2">
        <v>247.13999938964844</v>
      </c>
      <c r="E137" s="2">
        <v>236.97666931152344</v>
      </c>
      <c r="F137" s="2">
        <v>245.52999877929688</v>
      </c>
      <c r="G137" s="2">
        <v>245.52999877929688</v>
      </c>
      <c r="H137" s="3">
        <v>80890200</v>
      </c>
    </row>
    <row r="138" spans="1:8" x14ac:dyDescent="0.25">
      <c r="A138">
        <v>136</v>
      </c>
      <c r="B138" s="1">
        <v>44762</v>
      </c>
      <c r="C138" s="2">
        <v>246.78334045410156</v>
      </c>
      <c r="D138" s="2">
        <v>250.663330078125</v>
      </c>
      <c r="E138" s="2">
        <v>243.48333740234375</v>
      </c>
      <c r="F138" s="2">
        <v>247.5</v>
      </c>
      <c r="G138" s="2">
        <v>247.5</v>
      </c>
      <c r="H138" s="3">
        <v>88864200</v>
      </c>
    </row>
    <row r="139" spans="1:8" x14ac:dyDescent="0.25">
      <c r="A139">
        <v>137</v>
      </c>
      <c r="B139" s="1">
        <v>44763</v>
      </c>
      <c r="C139" s="2">
        <v>255.10667419433594</v>
      </c>
      <c r="D139" s="2">
        <v>273.26666259765625</v>
      </c>
      <c r="E139" s="2">
        <v>254.86666870117188</v>
      </c>
      <c r="F139" s="2">
        <v>271.7066650390625</v>
      </c>
      <c r="G139" s="2">
        <v>271.7066650390625</v>
      </c>
      <c r="H139" s="3">
        <v>142032300</v>
      </c>
    </row>
    <row r="140" spans="1:8" x14ac:dyDescent="0.25">
      <c r="A140">
        <v>138</v>
      </c>
      <c r="B140" s="1">
        <v>44764</v>
      </c>
      <c r="C140" s="2">
        <v>276.22000122070313</v>
      </c>
      <c r="D140" s="2">
        <v>280.78668212890625</v>
      </c>
      <c r="E140" s="2">
        <v>270.71331787109375</v>
      </c>
      <c r="F140" s="2">
        <v>272.24334716796875</v>
      </c>
      <c r="G140" s="2">
        <v>272.24334716796875</v>
      </c>
      <c r="H140" s="3">
        <v>103472700</v>
      </c>
    </row>
    <row r="141" spans="1:8" x14ac:dyDescent="0.25">
      <c r="A141">
        <v>139</v>
      </c>
      <c r="B141" s="1">
        <v>44767</v>
      </c>
      <c r="C141" s="2">
        <v>272.2166748046875</v>
      </c>
      <c r="D141" s="2">
        <v>274.14666748046875</v>
      </c>
      <c r="E141" s="2">
        <v>267.39999389648438</v>
      </c>
      <c r="F141" s="2">
        <v>268.43331909179688</v>
      </c>
      <c r="G141" s="2">
        <v>268.43331909179688</v>
      </c>
      <c r="H141" s="3">
        <v>64073400</v>
      </c>
    </row>
    <row r="142" spans="1:8" x14ac:dyDescent="0.25">
      <c r="A142">
        <v>140</v>
      </c>
      <c r="B142" s="1">
        <v>44768</v>
      </c>
      <c r="C142" s="2">
        <v>266.51333618164063</v>
      </c>
      <c r="D142" s="2">
        <v>267.30999755859375</v>
      </c>
      <c r="E142" s="2">
        <v>256.26333618164063</v>
      </c>
      <c r="F142" s="2">
        <v>258.8599853515625</v>
      </c>
      <c r="G142" s="2">
        <v>258.8599853515625</v>
      </c>
      <c r="H142" s="3">
        <v>66820800</v>
      </c>
    </row>
    <row r="143" spans="1:8" x14ac:dyDescent="0.25">
      <c r="A143">
        <v>141</v>
      </c>
      <c r="B143" s="1">
        <v>44769</v>
      </c>
      <c r="C143" s="2">
        <v>263.80999755859375</v>
      </c>
      <c r="D143" s="2">
        <v>275.92666625976563</v>
      </c>
      <c r="E143" s="2">
        <v>261.79000854492188</v>
      </c>
      <c r="F143" s="2">
        <v>274.82000732421875</v>
      </c>
      <c r="G143" s="2">
        <v>274.82000732421875</v>
      </c>
      <c r="H143" s="3">
        <v>88110000</v>
      </c>
    </row>
    <row r="144" spans="1:8" x14ac:dyDescent="0.25">
      <c r="A144">
        <v>142</v>
      </c>
      <c r="B144" s="1">
        <v>44770</v>
      </c>
      <c r="C144" s="2">
        <v>280.06668090820313</v>
      </c>
      <c r="D144" s="2">
        <v>283.29998779296875</v>
      </c>
      <c r="E144" s="2">
        <v>272.79998779296875</v>
      </c>
      <c r="F144" s="2">
        <v>280.89999389648438</v>
      </c>
      <c r="G144" s="2">
        <v>280.89999389648438</v>
      </c>
      <c r="H144" s="3">
        <v>84723000</v>
      </c>
    </row>
    <row r="145" spans="1:8" x14ac:dyDescent="0.25">
      <c r="A145">
        <v>143</v>
      </c>
      <c r="B145" s="1">
        <v>44771</v>
      </c>
      <c r="C145" s="2">
        <v>280.70001220703125</v>
      </c>
      <c r="D145" s="2">
        <v>298.32000732421875</v>
      </c>
      <c r="E145" s="2">
        <v>279.10000610351563</v>
      </c>
      <c r="F145" s="2">
        <v>297.14999389648438</v>
      </c>
      <c r="G145" s="2">
        <v>297.14999389648438</v>
      </c>
      <c r="H145" s="3">
        <v>95313000</v>
      </c>
    </row>
    <row r="146" spans="1:8" x14ac:dyDescent="0.25">
      <c r="A146">
        <v>144</v>
      </c>
      <c r="B146" s="1">
        <v>44774</v>
      </c>
      <c r="C146" s="2">
        <v>301.27667236328125</v>
      </c>
      <c r="D146" s="2">
        <v>311.87667846679688</v>
      </c>
      <c r="E146" s="2">
        <v>295</v>
      </c>
      <c r="F146" s="2">
        <v>297.27667236328125</v>
      </c>
      <c r="G146" s="2">
        <v>297.27667236328125</v>
      </c>
      <c r="H146" s="3">
        <v>117042900</v>
      </c>
    </row>
    <row r="147" spans="1:8" x14ac:dyDescent="0.25">
      <c r="A147">
        <v>145</v>
      </c>
      <c r="B147" s="1">
        <v>44775</v>
      </c>
      <c r="C147" s="2">
        <v>294.00332641601563</v>
      </c>
      <c r="D147" s="2">
        <v>307.83334350585938</v>
      </c>
      <c r="E147" s="2">
        <v>292.66665649414063</v>
      </c>
      <c r="F147" s="2">
        <v>300.586669921875</v>
      </c>
      <c r="G147" s="2">
        <v>300.586669921875</v>
      </c>
      <c r="H147" s="3">
        <v>95577600</v>
      </c>
    </row>
    <row r="148" spans="1:8" x14ac:dyDescent="0.25">
      <c r="A148">
        <v>146</v>
      </c>
      <c r="B148" s="1">
        <v>44776</v>
      </c>
      <c r="C148" s="2">
        <v>305</v>
      </c>
      <c r="D148" s="2">
        <v>309.54998779296875</v>
      </c>
      <c r="E148" s="2">
        <v>301.14999389648438</v>
      </c>
      <c r="F148" s="2">
        <v>307.39666748046875</v>
      </c>
      <c r="G148" s="2">
        <v>307.39666748046875</v>
      </c>
      <c r="H148" s="3">
        <v>80091000</v>
      </c>
    </row>
    <row r="149" spans="1:8" x14ac:dyDescent="0.25">
      <c r="A149">
        <v>147</v>
      </c>
      <c r="B149" s="1">
        <v>44777</v>
      </c>
      <c r="C149" s="2">
        <v>311</v>
      </c>
      <c r="D149" s="2">
        <v>313.60665893554688</v>
      </c>
      <c r="E149" s="2">
        <v>305</v>
      </c>
      <c r="F149" s="2">
        <v>308.63333129882813</v>
      </c>
      <c r="G149" s="2">
        <v>308.63333129882813</v>
      </c>
      <c r="H149" s="3">
        <v>72256200</v>
      </c>
    </row>
    <row r="150" spans="1:8" x14ac:dyDescent="0.25">
      <c r="A150">
        <v>148</v>
      </c>
      <c r="B150" s="1">
        <v>44778</v>
      </c>
      <c r="C150" s="2">
        <v>302.67001342773438</v>
      </c>
      <c r="D150" s="2">
        <v>304.60665893554688</v>
      </c>
      <c r="E150" s="2">
        <v>285.5433349609375</v>
      </c>
      <c r="F150" s="2">
        <v>288.17001342773438</v>
      </c>
      <c r="G150" s="2">
        <v>288.17001342773438</v>
      </c>
      <c r="H150" s="3">
        <v>113172900</v>
      </c>
    </row>
    <row r="151" spans="1:8" x14ac:dyDescent="0.25">
      <c r="A151">
        <v>149</v>
      </c>
      <c r="B151" s="1">
        <v>44781</v>
      </c>
      <c r="C151" s="2">
        <v>295</v>
      </c>
      <c r="D151" s="2">
        <v>305.20001220703125</v>
      </c>
      <c r="E151" s="2">
        <v>289.086669921875</v>
      </c>
      <c r="F151" s="2">
        <v>290.42333984375</v>
      </c>
      <c r="G151" s="2">
        <v>290.42333984375</v>
      </c>
      <c r="H151" s="3">
        <v>98994000</v>
      </c>
    </row>
    <row r="152" spans="1:8" x14ac:dyDescent="0.25">
      <c r="A152">
        <v>150</v>
      </c>
      <c r="B152" s="1">
        <v>44782</v>
      </c>
      <c r="C152" s="2">
        <v>290.2933349609375</v>
      </c>
      <c r="D152" s="2">
        <v>292.39666748046875</v>
      </c>
      <c r="E152" s="2">
        <v>279.35333251953125</v>
      </c>
      <c r="F152" s="2">
        <v>283.33334350585938</v>
      </c>
      <c r="G152" s="2">
        <v>283.33334350585938</v>
      </c>
      <c r="H152" s="3">
        <v>86244600</v>
      </c>
    </row>
    <row r="153" spans="1:8" x14ac:dyDescent="0.25">
      <c r="A153">
        <v>151</v>
      </c>
      <c r="B153" s="1">
        <v>44783</v>
      </c>
      <c r="C153" s="2">
        <v>297.06668090820313</v>
      </c>
      <c r="D153" s="2">
        <v>297.510009765625</v>
      </c>
      <c r="E153" s="2">
        <v>283.3699951171875</v>
      </c>
      <c r="F153" s="2">
        <v>294.35665893554688</v>
      </c>
      <c r="G153" s="2">
        <v>294.35665893554688</v>
      </c>
      <c r="H153" s="3">
        <v>94918800</v>
      </c>
    </row>
    <row r="154" spans="1:8" x14ac:dyDescent="0.25">
      <c r="A154">
        <v>152</v>
      </c>
      <c r="B154" s="1">
        <v>44784</v>
      </c>
      <c r="C154" s="2">
        <v>296.51333618164063</v>
      </c>
      <c r="D154" s="2">
        <v>298.23666381835938</v>
      </c>
      <c r="E154" s="2">
        <v>285.83334350585938</v>
      </c>
      <c r="F154" s="2">
        <v>286.6300048828125</v>
      </c>
      <c r="G154" s="2">
        <v>286.6300048828125</v>
      </c>
      <c r="H154" s="3">
        <v>70155000</v>
      </c>
    </row>
    <row r="155" spans="1:8" x14ac:dyDescent="0.25">
      <c r="A155">
        <v>153</v>
      </c>
      <c r="B155" s="1">
        <v>44785</v>
      </c>
      <c r="C155" s="2">
        <v>289.41665649414063</v>
      </c>
      <c r="D155" s="2">
        <v>300.16000366210938</v>
      </c>
      <c r="E155" s="2">
        <v>285.0333251953125</v>
      </c>
      <c r="F155" s="2">
        <v>300.02999877929688</v>
      </c>
      <c r="G155" s="2">
        <v>300.02999877929688</v>
      </c>
      <c r="H155" s="3">
        <v>79657200</v>
      </c>
    </row>
    <row r="156" spans="1:8" x14ac:dyDescent="0.25">
      <c r="A156">
        <v>154</v>
      </c>
      <c r="B156" s="1">
        <v>44788</v>
      </c>
      <c r="C156" s="2">
        <v>301.78668212890625</v>
      </c>
      <c r="D156" s="2">
        <v>313.13333129882813</v>
      </c>
      <c r="E156" s="2">
        <v>301.23001098632813</v>
      </c>
      <c r="F156" s="2">
        <v>309.32000732421875</v>
      </c>
      <c r="G156" s="2">
        <v>309.32000732421875</v>
      </c>
      <c r="H156" s="3">
        <v>89359200</v>
      </c>
    </row>
    <row r="157" spans="1:8" x14ac:dyDescent="0.25">
      <c r="A157">
        <v>155</v>
      </c>
      <c r="B157" s="1">
        <v>44789</v>
      </c>
      <c r="C157" s="2">
        <v>311.66665649414063</v>
      </c>
      <c r="D157" s="2">
        <v>314.66665649414063</v>
      </c>
      <c r="E157" s="2">
        <v>302.88333129882813</v>
      </c>
      <c r="F157" s="2">
        <v>306.56332397460938</v>
      </c>
      <c r="G157" s="2">
        <v>306.56332397460938</v>
      </c>
      <c r="H157" s="3">
        <v>88136400</v>
      </c>
    </row>
    <row r="158" spans="1:8" x14ac:dyDescent="0.25">
      <c r="A158">
        <v>156</v>
      </c>
      <c r="B158" s="1">
        <v>44790</v>
      </c>
      <c r="C158" s="2">
        <v>303.39666748046875</v>
      </c>
      <c r="D158" s="2">
        <v>309.65667724609375</v>
      </c>
      <c r="E158" s="2">
        <v>300.0333251953125</v>
      </c>
      <c r="F158" s="2">
        <v>303.99667358398438</v>
      </c>
      <c r="G158" s="2">
        <v>303.99667358398438</v>
      </c>
      <c r="H158" s="3">
        <v>68766000</v>
      </c>
    </row>
    <row r="159" spans="1:8" x14ac:dyDescent="0.25">
      <c r="A159">
        <v>157</v>
      </c>
      <c r="B159" s="1">
        <v>44791</v>
      </c>
      <c r="C159" s="2">
        <v>306</v>
      </c>
      <c r="D159" s="2">
        <v>306.5</v>
      </c>
      <c r="E159" s="2">
        <v>301.85333251953125</v>
      </c>
      <c r="F159" s="2">
        <v>302.8699951171875</v>
      </c>
      <c r="G159" s="2">
        <v>302.8699951171875</v>
      </c>
      <c r="H159" s="3">
        <v>47500500</v>
      </c>
    </row>
    <row r="160" spans="1:8" x14ac:dyDescent="0.25">
      <c r="A160">
        <v>158</v>
      </c>
      <c r="B160" s="1">
        <v>44792</v>
      </c>
      <c r="C160" s="2">
        <v>299</v>
      </c>
      <c r="D160" s="2">
        <v>300.3599853515625</v>
      </c>
      <c r="E160" s="2">
        <v>292.5</v>
      </c>
      <c r="F160" s="2">
        <v>296.66665649414063</v>
      </c>
      <c r="G160" s="2">
        <v>296.66665649414063</v>
      </c>
      <c r="H160" s="3">
        <v>61395300</v>
      </c>
    </row>
    <row r="161" spans="1:8" x14ac:dyDescent="0.25">
      <c r="A161">
        <v>159</v>
      </c>
      <c r="B161" s="1">
        <v>44795</v>
      </c>
      <c r="C161" s="2">
        <v>291.913330078125</v>
      </c>
      <c r="D161" s="2">
        <v>292.39999389648438</v>
      </c>
      <c r="E161" s="2">
        <v>286.29666137695313</v>
      </c>
      <c r="F161" s="2">
        <v>289.913330078125</v>
      </c>
      <c r="G161" s="2">
        <v>289.913330078125</v>
      </c>
      <c r="H161" s="3">
        <v>55843200</v>
      </c>
    </row>
    <row r="162" spans="1:8" x14ac:dyDescent="0.25">
      <c r="A162">
        <v>160</v>
      </c>
      <c r="B162" s="1">
        <v>44796</v>
      </c>
      <c r="C162" s="2">
        <v>291.45333862304688</v>
      </c>
      <c r="D162" s="2">
        <v>298.82666015625</v>
      </c>
      <c r="E162" s="2">
        <v>287.92333984375</v>
      </c>
      <c r="F162" s="2">
        <v>296.45333862304688</v>
      </c>
      <c r="G162" s="2">
        <v>296.45333862304688</v>
      </c>
      <c r="H162" s="3">
        <v>63984900</v>
      </c>
    </row>
    <row r="163" spans="1:8" x14ac:dyDescent="0.25">
      <c r="A163">
        <v>161</v>
      </c>
      <c r="B163" s="1">
        <v>44797</v>
      </c>
      <c r="C163" s="2">
        <v>297.56332397460938</v>
      </c>
      <c r="D163" s="2">
        <v>303.64666748046875</v>
      </c>
      <c r="E163" s="2">
        <v>296.5</v>
      </c>
      <c r="F163" s="2">
        <v>297.0966796875</v>
      </c>
      <c r="G163" s="2">
        <v>297.0966796875</v>
      </c>
      <c r="H163" s="3">
        <v>57259800</v>
      </c>
    </row>
    <row r="164" spans="1:8" x14ac:dyDescent="0.25">
      <c r="A164">
        <v>162</v>
      </c>
      <c r="B164" s="1">
        <v>44798</v>
      </c>
      <c r="C164" s="2">
        <v>302.3599853515625</v>
      </c>
      <c r="D164" s="2">
        <v>302.95999145507813</v>
      </c>
      <c r="E164" s="2">
        <v>291.60000610351563</v>
      </c>
      <c r="F164" s="2">
        <v>296.07000732421875</v>
      </c>
      <c r="G164" s="2">
        <v>296.07000732421875</v>
      </c>
      <c r="H164" s="3">
        <v>53230000</v>
      </c>
    </row>
    <row r="165" spans="1:8" x14ac:dyDescent="0.25">
      <c r="A165">
        <v>163</v>
      </c>
      <c r="B165" s="1">
        <v>44799</v>
      </c>
      <c r="C165" s="2">
        <v>297.42999267578125</v>
      </c>
      <c r="D165" s="2">
        <v>302</v>
      </c>
      <c r="E165" s="2">
        <v>287.47000122070313</v>
      </c>
      <c r="F165" s="2">
        <v>288.08999633789063</v>
      </c>
      <c r="G165" s="2">
        <v>288.08999633789063</v>
      </c>
      <c r="H165" s="3">
        <v>57163900</v>
      </c>
    </row>
    <row r="166" spans="1:8" x14ac:dyDescent="0.25">
      <c r="A166">
        <v>164</v>
      </c>
      <c r="B166" s="1">
        <v>44802</v>
      </c>
      <c r="C166" s="2">
        <v>282.82998657226563</v>
      </c>
      <c r="D166" s="2">
        <v>287.739990234375</v>
      </c>
      <c r="E166" s="2">
        <v>280.70001220703125</v>
      </c>
      <c r="F166" s="2">
        <v>284.82000732421875</v>
      </c>
      <c r="G166" s="2">
        <v>284.82000732421875</v>
      </c>
      <c r="H166" s="3">
        <v>41864700</v>
      </c>
    </row>
    <row r="167" spans="1:8" x14ac:dyDescent="0.25">
      <c r="A167">
        <v>165</v>
      </c>
      <c r="B167" s="1">
        <v>44803</v>
      </c>
      <c r="C167" s="2">
        <v>287.8699951171875</v>
      </c>
      <c r="D167" s="2">
        <v>288.48001098632813</v>
      </c>
      <c r="E167" s="2">
        <v>272.64999389648438</v>
      </c>
      <c r="F167" s="2">
        <v>277.70001220703125</v>
      </c>
      <c r="G167" s="2">
        <v>277.70001220703125</v>
      </c>
      <c r="H167" s="3">
        <v>50541800</v>
      </c>
    </row>
    <row r="168" spans="1:8" x14ac:dyDescent="0.25">
      <c r="A168">
        <v>166</v>
      </c>
      <c r="B168" s="1">
        <v>44804</v>
      </c>
      <c r="C168" s="2">
        <v>280.6199951171875</v>
      </c>
      <c r="D168" s="2">
        <v>281.25</v>
      </c>
      <c r="E168" s="2">
        <v>271.80999755859375</v>
      </c>
      <c r="F168" s="2">
        <v>275.6099853515625</v>
      </c>
      <c r="G168" s="2">
        <v>275.6099853515625</v>
      </c>
      <c r="H168" s="3">
        <v>52107300</v>
      </c>
    </row>
    <row r="169" spans="1:8" x14ac:dyDescent="0.25">
      <c r="A169">
        <v>167</v>
      </c>
      <c r="B169" s="1">
        <v>44805</v>
      </c>
      <c r="C169" s="2">
        <v>272.57998657226563</v>
      </c>
      <c r="D169" s="2">
        <v>277.57998657226563</v>
      </c>
      <c r="E169" s="2">
        <v>266.14999389648438</v>
      </c>
      <c r="F169" s="2">
        <v>277.16000366210938</v>
      </c>
      <c r="G169" s="2">
        <v>277.16000366210938</v>
      </c>
      <c r="H169" s="3">
        <v>54287000</v>
      </c>
    </row>
    <row r="170" spans="1:8" x14ac:dyDescent="0.25">
      <c r="A170">
        <v>168</v>
      </c>
      <c r="B170" s="1">
        <v>44806</v>
      </c>
      <c r="C170" s="2">
        <v>281.07000732421875</v>
      </c>
      <c r="D170" s="2">
        <v>282.35000610351563</v>
      </c>
      <c r="E170" s="2">
        <v>269.07998657226563</v>
      </c>
      <c r="F170" s="2">
        <v>270.20999145507813</v>
      </c>
      <c r="G170" s="2">
        <v>270.20999145507813</v>
      </c>
      <c r="H170" s="3">
        <v>50890100</v>
      </c>
    </row>
    <row r="171" spans="1:8" x14ac:dyDescent="0.25">
      <c r="A171">
        <v>169</v>
      </c>
      <c r="B171" s="1">
        <v>44810</v>
      </c>
      <c r="C171" s="2">
        <v>272.67999267578125</v>
      </c>
      <c r="D171" s="2">
        <v>275.989990234375</v>
      </c>
      <c r="E171" s="2">
        <v>265.739990234375</v>
      </c>
      <c r="F171" s="2">
        <v>274.42001342773438</v>
      </c>
      <c r="G171" s="2">
        <v>274.42001342773438</v>
      </c>
      <c r="H171" s="3">
        <v>55860000</v>
      </c>
    </row>
    <row r="172" spans="1:8" x14ac:dyDescent="0.25">
      <c r="A172">
        <v>170</v>
      </c>
      <c r="B172" s="1">
        <v>44811</v>
      </c>
      <c r="C172" s="2">
        <v>273.10000610351563</v>
      </c>
      <c r="D172" s="2">
        <v>283.83999633789063</v>
      </c>
      <c r="E172" s="2">
        <v>272.26998901367188</v>
      </c>
      <c r="F172" s="2">
        <v>283.70001220703125</v>
      </c>
      <c r="G172" s="2">
        <v>283.70001220703125</v>
      </c>
      <c r="H172" s="3">
        <v>50028900</v>
      </c>
    </row>
    <row r="173" spans="1:8" x14ac:dyDescent="0.25">
      <c r="A173">
        <v>171</v>
      </c>
      <c r="B173" s="1">
        <v>44812</v>
      </c>
      <c r="C173" s="2">
        <v>281.29998779296875</v>
      </c>
      <c r="D173" s="2">
        <v>289.5</v>
      </c>
      <c r="E173" s="2">
        <v>279.760009765625</v>
      </c>
      <c r="F173" s="2">
        <v>289.260009765625</v>
      </c>
      <c r="G173" s="2">
        <v>289.260009765625</v>
      </c>
      <c r="H173" s="3">
        <v>53713100</v>
      </c>
    </row>
    <row r="174" spans="1:8" x14ac:dyDescent="0.25">
      <c r="A174">
        <v>172</v>
      </c>
      <c r="B174" s="1">
        <v>44813</v>
      </c>
      <c r="C174" s="2">
        <v>291.67001342773438</v>
      </c>
      <c r="D174" s="2">
        <v>299.85000610351563</v>
      </c>
      <c r="E174" s="2">
        <v>291.25</v>
      </c>
      <c r="F174" s="2">
        <v>299.67999267578125</v>
      </c>
      <c r="G174" s="2">
        <v>299.67999267578125</v>
      </c>
      <c r="H174" s="3">
        <v>54338100</v>
      </c>
    </row>
    <row r="175" spans="1:8" x14ac:dyDescent="0.25">
      <c r="A175">
        <v>173</v>
      </c>
      <c r="B175" s="1">
        <v>44816</v>
      </c>
      <c r="C175" s="2">
        <v>300.72000122070313</v>
      </c>
      <c r="D175" s="2">
        <v>305.489990234375</v>
      </c>
      <c r="E175" s="2">
        <v>300.39999389648438</v>
      </c>
      <c r="F175" s="2">
        <v>304.42001342773438</v>
      </c>
      <c r="G175" s="2">
        <v>304.42001342773438</v>
      </c>
      <c r="H175" s="3">
        <v>48674600</v>
      </c>
    </row>
    <row r="176" spans="1:8" x14ac:dyDescent="0.25">
      <c r="A176">
        <v>174</v>
      </c>
      <c r="B176" s="1">
        <v>44817</v>
      </c>
      <c r="C176" s="2">
        <v>292.89999389648438</v>
      </c>
      <c r="D176" s="2">
        <v>297.39999389648438</v>
      </c>
      <c r="E176" s="2">
        <v>290.39999389648438</v>
      </c>
      <c r="F176" s="2">
        <v>292.1300048828125</v>
      </c>
      <c r="G176" s="2">
        <v>292.1300048828125</v>
      </c>
      <c r="H176" s="3">
        <v>68229600</v>
      </c>
    </row>
    <row r="177" spans="1:8" x14ac:dyDescent="0.25">
      <c r="A177">
        <v>175</v>
      </c>
      <c r="B177" s="1">
        <v>44818</v>
      </c>
      <c r="C177" s="2">
        <v>292.239990234375</v>
      </c>
      <c r="D177" s="2">
        <v>306</v>
      </c>
      <c r="E177" s="2">
        <v>291.6400146484375</v>
      </c>
      <c r="F177" s="2">
        <v>302.6099853515625</v>
      </c>
      <c r="G177" s="2">
        <v>302.6099853515625</v>
      </c>
      <c r="H177" s="3">
        <v>72628700</v>
      </c>
    </row>
    <row r="178" spans="1:8" x14ac:dyDescent="0.25">
      <c r="A178">
        <v>176</v>
      </c>
      <c r="B178" s="1">
        <v>44819</v>
      </c>
      <c r="C178" s="2">
        <v>301.82998657226563</v>
      </c>
      <c r="D178" s="2">
        <v>309.1199951171875</v>
      </c>
      <c r="E178" s="2">
        <v>300.72000122070313</v>
      </c>
      <c r="F178" s="2">
        <v>303.75</v>
      </c>
      <c r="G178" s="2">
        <v>303.75</v>
      </c>
      <c r="H178" s="3">
        <v>64795500</v>
      </c>
    </row>
    <row r="179" spans="1:8" x14ac:dyDescent="0.25">
      <c r="A179">
        <v>177</v>
      </c>
      <c r="B179" s="1">
        <v>44820</v>
      </c>
      <c r="C179" s="2">
        <v>299.6099853515625</v>
      </c>
      <c r="D179" s="2">
        <v>303.70999145507813</v>
      </c>
      <c r="E179" s="2">
        <v>295.60000610351563</v>
      </c>
      <c r="F179" s="2">
        <v>303.35000610351563</v>
      </c>
      <c r="G179" s="2">
        <v>303.35000610351563</v>
      </c>
      <c r="H179" s="3">
        <v>87087800</v>
      </c>
    </row>
    <row r="180" spans="1:8" x14ac:dyDescent="0.25">
      <c r="A180">
        <v>178</v>
      </c>
      <c r="B180" s="1">
        <v>44823</v>
      </c>
      <c r="C180" s="2">
        <v>300.08999633789063</v>
      </c>
      <c r="D180" s="2">
        <v>309.83999633789063</v>
      </c>
      <c r="E180" s="2">
        <v>297.79998779296875</v>
      </c>
      <c r="F180" s="2">
        <v>309.07000732421875</v>
      </c>
      <c r="G180" s="2">
        <v>309.07000732421875</v>
      </c>
      <c r="H180" s="3">
        <v>60231200</v>
      </c>
    </row>
    <row r="181" spans="1:8" x14ac:dyDescent="0.25">
      <c r="A181">
        <v>179</v>
      </c>
      <c r="B181" s="1">
        <v>44824</v>
      </c>
      <c r="C181" s="2">
        <v>306.91000366210938</v>
      </c>
      <c r="D181" s="2">
        <v>313.32998657226563</v>
      </c>
      <c r="E181" s="2">
        <v>305.57998657226563</v>
      </c>
      <c r="F181" s="2">
        <v>308.73001098632813</v>
      </c>
      <c r="G181" s="2">
        <v>308.73001098632813</v>
      </c>
      <c r="H181" s="3">
        <v>61642800</v>
      </c>
    </row>
    <row r="182" spans="1:8" x14ac:dyDescent="0.25">
      <c r="A182">
        <v>180</v>
      </c>
      <c r="B182" s="1">
        <v>44825</v>
      </c>
      <c r="C182" s="2">
        <v>308.29000854492188</v>
      </c>
      <c r="D182" s="2">
        <v>313.79998779296875</v>
      </c>
      <c r="E182" s="2">
        <v>300.6300048828125</v>
      </c>
      <c r="F182" s="2">
        <v>300.79998779296875</v>
      </c>
      <c r="G182" s="2">
        <v>300.79998779296875</v>
      </c>
      <c r="H182" s="3">
        <v>62555700</v>
      </c>
    </row>
    <row r="183" spans="1:8" x14ac:dyDescent="0.25">
      <c r="A183">
        <v>181</v>
      </c>
      <c r="B183" s="1">
        <v>44826</v>
      </c>
      <c r="C183" s="2">
        <v>299.8599853515625</v>
      </c>
      <c r="D183" s="2">
        <v>301.29000854492188</v>
      </c>
      <c r="E183" s="2">
        <v>285.82000732421875</v>
      </c>
      <c r="F183" s="2">
        <v>288.58999633789063</v>
      </c>
      <c r="G183" s="2">
        <v>288.58999633789063</v>
      </c>
      <c r="H183" s="3">
        <v>70545400</v>
      </c>
    </row>
    <row r="184" spans="1:8" x14ac:dyDescent="0.25">
      <c r="A184">
        <v>182</v>
      </c>
      <c r="B184" s="1">
        <v>44827</v>
      </c>
      <c r="C184" s="2">
        <v>283.08999633789063</v>
      </c>
      <c r="D184" s="2">
        <v>284.5</v>
      </c>
      <c r="E184" s="2">
        <v>272.82000732421875</v>
      </c>
      <c r="F184" s="2">
        <v>275.32998657226563</v>
      </c>
      <c r="G184" s="2">
        <v>275.32998657226563</v>
      </c>
      <c r="H184" s="3">
        <v>63748400</v>
      </c>
    </row>
    <row r="185" spans="1:8" x14ac:dyDescent="0.25">
      <c r="A185">
        <v>183</v>
      </c>
      <c r="B185" s="1">
        <v>44830</v>
      </c>
      <c r="C185" s="2">
        <v>271.82998657226563</v>
      </c>
      <c r="D185" s="2">
        <v>284.08999633789063</v>
      </c>
      <c r="E185" s="2">
        <v>270.30999755859375</v>
      </c>
      <c r="F185" s="2">
        <v>276.010009765625</v>
      </c>
      <c r="G185" s="2">
        <v>276.010009765625</v>
      </c>
      <c r="H185" s="3">
        <v>58076900</v>
      </c>
    </row>
    <row r="186" spans="1:8" x14ac:dyDescent="0.25">
      <c r="A186">
        <v>184</v>
      </c>
      <c r="B186" s="1">
        <v>44831</v>
      </c>
      <c r="C186" s="2">
        <v>283.83999633789063</v>
      </c>
      <c r="D186" s="2">
        <v>288.67001342773438</v>
      </c>
      <c r="E186" s="2">
        <v>277.510009765625</v>
      </c>
      <c r="F186" s="2">
        <v>282.94000244140625</v>
      </c>
      <c r="G186" s="2">
        <v>282.94000244140625</v>
      </c>
      <c r="H186" s="3">
        <v>61925200</v>
      </c>
    </row>
    <row r="187" spans="1:8" x14ac:dyDescent="0.25">
      <c r="A187">
        <v>185</v>
      </c>
      <c r="B187" s="1">
        <v>44832</v>
      </c>
      <c r="C187" s="2">
        <v>283.07998657226563</v>
      </c>
      <c r="D187" s="2">
        <v>289</v>
      </c>
      <c r="E187" s="2">
        <v>277.57000732421875</v>
      </c>
      <c r="F187" s="2">
        <v>287.80999755859375</v>
      </c>
      <c r="G187" s="2">
        <v>287.80999755859375</v>
      </c>
      <c r="H187" s="3">
        <v>54664800</v>
      </c>
    </row>
    <row r="188" spans="1:8" x14ac:dyDescent="0.25">
      <c r="A188">
        <v>186</v>
      </c>
      <c r="B188" s="1">
        <v>44833</v>
      </c>
      <c r="C188" s="2">
        <v>282.760009765625</v>
      </c>
      <c r="D188" s="2">
        <v>283.64999389648438</v>
      </c>
      <c r="E188" s="2">
        <v>265.77999877929688</v>
      </c>
      <c r="F188" s="2">
        <v>268.20999145507813</v>
      </c>
      <c r="G188" s="2">
        <v>268.20999145507813</v>
      </c>
      <c r="H188" s="3">
        <v>77620600</v>
      </c>
    </row>
    <row r="189" spans="1:8" x14ac:dyDescent="0.25">
      <c r="A189">
        <v>187</v>
      </c>
      <c r="B189" s="1">
        <v>44834</v>
      </c>
      <c r="C189" s="2">
        <v>266.14999389648438</v>
      </c>
      <c r="D189" s="2">
        <v>275.57000732421875</v>
      </c>
      <c r="E189" s="2">
        <v>262.47000122070313</v>
      </c>
      <c r="F189" s="2">
        <v>265.25</v>
      </c>
      <c r="G189" s="2">
        <v>265.25</v>
      </c>
      <c r="H189" s="3">
        <v>67726600</v>
      </c>
    </row>
    <row r="190" spans="1:8" x14ac:dyDescent="0.25">
      <c r="A190">
        <v>188</v>
      </c>
      <c r="B190" s="1">
        <v>44837</v>
      </c>
      <c r="C190" s="2">
        <v>254.5</v>
      </c>
      <c r="D190" s="2">
        <v>255.16000366210938</v>
      </c>
      <c r="E190" s="2">
        <v>241.00999450683594</v>
      </c>
      <c r="F190" s="2">
        <v>242.39999389648438</v>
      </c>
      <c r="G190" s="2">
        <v>242.39999389648438</v>
      </c>
      <c r="H190" s="3">
        <v>98363500</v>
      </c>
    </row>
    <row r="191" spans="1:8" x14ac:dyDescent="0.25">
      <c r="A191">
        <v>189</v>
      </c>
      <c r="B191" s="1">
        <v>44838</v>
      </c>
      <c r="C191" s="2">
        <v>250.52000427246094</v>
      </c>
      <c r="D191" s="2">
        <v>257.5</v>
      </c>
      <c r="E191" s="2">
        <v>242.00999450683594</v>
      </c>
      <c r="F191" s="2">
        <v>249.44000244140625</v>
      </c>
      <c r="G191" s="2">
        <v>249.44000244140625</v>
      </c>
      <c r="H191" s="3">
        <v>109578500</v>
      </c>
    </row>
    <row r="192" spans="1:8" x14ac:dyDescent="0.25">
      <c r="A192">
        <v>190</v>
      </c>
      <c r="B192" s="1">
        <v>44839</v>
      </c>
      <c r="C192" s="2">
        <v>245.00999450683594</v>
      </c>
      <c r="D192" s="2">
        <v>246.66999816894531</v>
      </c>
      <c r="E192" s="2">
        <v>233.27000427246094</v>
      </c>
      <c r="F192" s="2">
        <v>240.80999755859375</v>
      </c>
      <c r="G192" s="2">
        <v>240.80999755859375</v>
      </c>
      <c r="H192" s="3">
        <v>86982700</v>
      </c>
    </row>
    <row r="193" spans="1:8" x14ac:dyDescent="0.25">
      <c r="A193">
        <v>191</v>
      </c>
      <c r="B193" s="1">
        <v>44840</v>
      </c>
      <c r="C193" s="2">
        <v>239.44000244140625</v>
      </c>
      <c r="D193" s="2">
        <v>244.58000183105469</v>
      </c>
      <c r="E193" s="2">
        <v>235.35000610351563</v>
      </c>
      <c r="F193" s="2">
        <v>238.1300048828125</v>
      </c>
      <c r="G193" s="2">
        <v>238.1300048828125</v>
      </c>
      <c r="H193" s="3">
        <v>69298400</v>
      </c>
    </row>
    <row r="194" spans="1:8" x14ac:dyDescent="0.25">
      <c r="A194">
        <v>192</v>
      </c>
      <c r="B194" s="1">
        <v>44841</v>
      </c>
      <c r="C194" s="2">
        <v>233.94000244140625</v>
      </c>
      <c r="D194" s="2">
        <v>234.57000732421875</v>
      </c>
      <c r="E194" s="2">
        <v>222.02000427246094</v>
      </c>
      <c r="F194" s="2">
        <v>223.07000732421875</v>
      </c>
      <c r="G194" s="2">
        <v>223.07000732421875</v>
      </c>
      <c r="H194" s="3">
        <v>83916800</v>
      </c>
    </row>
    <row r="195" spans="1:8" x14ac:dyDescent="0.25">
      <c r="A195">
        <v>193</v>
      </c>
      <c r="B195" s="1">
        <v>44844</v>
      </c>
      <c r="C195" s="2">
        <v>223.92999267578125</v>
      </c>
      <c r="D195" s="2">
        <v>226.99000549316406</v>
      </c>
      <c r="E195" s="2">
        <v>218.36000061035156</v>
      </c>
      <c r="F195" s="2">
        <v>222.96000671386719</v>
      </c>
      <c r="G195" s="2">
        <v>222.96000671386719</v>
      </c>
      <c r="H195" s="3">
        <v>67925000</v>
      </c>
    </row>
    <row r="196" spans="1:8" x14ac:dyDescent="0.25">
      <c r="A196">
        <v>194</v>
      </c>
      <c r="B196" s="1">
        <v>44845</v>
      </c>
      <c r="C196" s="2">
        <v>220.94999694824219</v>
      </c>
      <c r="D196" s="2">
        <v>225.75</v>
      </c>
      <c r="E196" s="2">
        <v>215</v>
      </c>
      <c r="F196" s="2">
        <v>216.5</v>
      </c>
      <c r="G196" s="2">
        <v>216.5</v>
      </c>
      <c r="H196" s="3">
        <v>77013200</v>
      </c>
    </row>
    <row r="197" spans="1:8" x14ac:dyDescent="0.25">
      <c r="A197">
        <v>195</v>
      </c>
      <c r="B197" s="1">
        <v>44846</v>
      </c>
      <c r="C197" s="2">
        <v>215.33000183105469</v>
      </c>
      <c r="D197" s="2">
        <v>219.30000305175781</v>
      </c>
      <c r="E197" s="2">
        <v>211.50999450683594</v>
      </c>
      <c r="F197" s="2">
        <v>217.24000549316406</v>
      </c>
      <c r="G197" s="2">
        <v>217.24000549316406</v>
      </c>
      <c r="H197" s="3">
        <v>66860700</v>
      </c>
    </row>
    <row r="198" spans="1:8" x14ac:dyDescent="0.25">
      <c r="A198">
        <v>196</v>
      </c>
      <c r="B198" s="1">
        <v>44847</v>
      </c>
      <c r="C198" s="2">
        <v>208.30000305175781</v>
      </c>
      <c r="D198" s="2">
        <v>222.99000549316406</v>
      </c>
      <c r="E198" s="2">
        <v>206.22000122070313</v>
      </c>
      <c r="F198" s="2">
        <v>221.72000122070313</v>
      </c>
      <c r="G198" s="2">
        <v>221.72000122070313</v>
      </c>
      <c r="H198" s="3">
        <v>91483000</v>
      </c>
    </row>
    <row r="199" spans="1:8" x14ac:dyDescent="0.25">
      <c r="A199">
        <v>197</v>
      </c>
      <c r="B199" s="1">
        <v>44848</v>
      </c>
      <c r="C199" s="2">
        <v>224.00999450683594</v>
      </c>
      <c r="D199" s="2">
        <v>226.25999450683594</v>
      </c>
      <c r="E199" s="2">
        <v>204.16000366210938</v>
      </c>
      <c r="F199" s="2">
        <v>204.99000549316406</v>
      </c>
      <c r="G199" s="2">
        <v>204.99000549316406</v>
      </c>
      <c r="H199" s="3">
        <v>94124500</v>
      </c>
    </row>
    <row r="200" spans="1:8" x14ac:dyDescent="0.25">
      <c r="A200">
        <v>198</v>
      </c>
      <c r="B200" s="1">
        <v>44851</v>
      </c>
      <c r="C200" s="2">
        <v>210.03999328613281</v>
      </c>
      <c r="D200" s="2">
        <v>221.86000061035156</v>
      </c>
      <c r="E200" s="2">
        <v>209.44999694824219</v>
      </c>
      <c r="F200" s="2">
        <v>219.35000610351563</v>
      </c>
      <c r="G200" s="2">
        <v>219.35000610351563</v>
      </c>
      <c r="H200" s="3">
        <v>79428800</v>
      </c>
    </row>
    <row r="201" spans="1:8" x14ac:dyDescent="0.25">
      <c r="A201">
        <v>199</v>
      </c>
      <c r="B201" s="1">
        <v>44852</v>
      </c>
      <c r="C201" s="2">
        <v>229.5</v>
      </c>
      <c r="D201" s="2">
        <v>229.82000732421875</v>
      </c>
      <c r="E201" s="2">
        <v>217.25</v>
      </c>
      <c r="F201" s="2">
        <v>220.19000244140625</v>
      </c>
      <c r="G201" s="2">
        <v>220.19000244140625</v>
      </c>
      <c r="H201" s="3">
        <v>75891900</v>
      </c>
    </row>
    <row r="202" spans="1:8" x14ac:dyDescent="0.25">
      <c r="A202">
        <v>200</v>
      </c>
      <c r="B202" s="1">
        <v>44853</v>
      </c>
      <c r="C202" s="2">
        <v>219.80000305175781</v>
      </c>
      <c r="D202" s="2">
        <v>222.92999267578125</v>
      </c>
      <c r="E202" s="2">
        <v>217.77999877929688</v>
      </c>
      <c r="F202" s="2">
        <v>222.03999328613281</v>
      </c>
      <c r="G202" s="2">
        <v>222.03999328613281</v>
      </c>
      <c r="H202" s="3">
        <v>66571500</v>
      </c>
    </row>
    <row r="203" spans="1:8" x14ac:dyDescent="0.25">
      <c r="A203">
        <v>201</v>
      </c>
      <c r="B203" s="1">
        <v>44854</v>
      </c>
      <c r="C203" s="2">
        <v>208.27999877929688</v>
      </c>
      <c r="D203" s="2">
        <v>215.55000305175781</v>
      </c>
      <c r="E203" s="2">
        <v>202</v>
      </c>
      <c r="F203" s="2">
        <v>207.27999877929688</v>
      </c>
      <c r="G203" s="2">
        <v>207.27999877929688</v>
      </c>
      <c r="H203" s="3">
        <v>117798100</v>
      </c>
    </row>
    <row r="204" spans="1:8" x14ac:dyDescent="0.25">
      <c r="A204">
        <v>202</v>
      </c>
      <c r="B204" s="1">
        <v>44855</v>
      </c>
      <c r="C204" s="2">
        <v>206.41999816894531</v>
      </c>
      <c r="D204" s="2">
        <v>214.66000366210938</v>
      </c>
      <c r="E204" s="2">
        <v>203.80000305175781</v>
      </c>
      <c r="F204" s="2">
        <v>214.44000244140625</v>
      </c>
      <c r="G204" s="2">
        <v>214.44000244140625</v>
      </c>
      <c r="H204" s="3">
        <v>75713800</v>
      </c>
    </row>
    <row r="205" spans="1:8" x14ac:dyDescent="0.25">
      <c r="A205">
        <v>203</v>
      </c>
      <c r="B205" s="1">
        <v>44858</v>
      </c>
      <c r="C205" s="2">
        <v>205.82000732421875</v>
      </c>
      <c r="D205" s="2">
        <v>213.5</v>
      </c>
      <c r="E205" s="2">
        <v>198.58999633789063</v>
      </c>
      <c r="F205" s="2">
        <v>211.25</v>
      </c>
      <c r="G205" s="2">
        <v>211.25</v>
      </c>
      <c r="H205" s="3">
        <v>100446800</v>
      </c>
    </row>
    <row r="206" spans="1:8" x14ac:dyDescent="0.25">
      <c r="A206">
        <v>204</v>
      </c>
      <c r="B206" s="1">
        <v>44859</v>
      </c>
      <c r="C206" s="2">
        <v>210.10000610351563</v>
      </c>
      <c r="D206" s="2">
        <v>224.35000610351563</v>
      </c>
      <c r="E206" s="2">
        <v>210</v>
      </c>
      <c r="F206" s="2">
        <v>222.41999816894531</v>
      </c>
      <c r="G206" s="2">
        <v>222.41999816894531</v>
      </c>
      <c r="H206" s="3">
        <v>96507900</v>
      </c>
    </row>
    <row r="207" spans="1:8" x14ac:dyDescent="0.25">
      <c r="A207">
        <v>205</v>
      </c>
      <c r="B207" s="1">
        <v>44860</v>
      </c>
      <c r="C207" s="2">
        <v>219.39999389648438</v>
      </c>
      <c r="D207" s="2">
        <v>230.60000610351563</v>
      </c>
      <c r="E207" s="2">
        <v>218.19999694824219</v>
      </c>
      <c r="F207" s="2">
        <v>224.63999938964844</v>
      </c>
      <c r="G207" s="2">
        <v>224.63999938964844</v>
      </c>
      <c r="H207" s="3">
        <v>85012500</v>
      </c>
    </row>
    <row r="208" spans="1:8" x14ac:dyDescent="0.25">
      <c r="A208">
        <v>206</v>
      </c>
      <c r="B208" s="1">
        <v>44861</v>
      </c>
      <c r="C208" s="2">
        <v>229.77000427246094</v>
      </c>
      <c r="D208" s="2">
        <v>233.80999755859375</v>
      </c>
      <c r="E208" s="2">
        <v>222.85000610351563</v>
      </c>
      <c r="F208" s="2">
        <v>225.08999633789063</v>
      </c>
      <c r="G208" s="2">
        <v>225.08999633789063</v>
      </c>
      <c r="H208" s="3">
        <v>61638800</v>
      </c>
    </row>
    <row r="209" spans="1:8" x14ac:dyDescent="0.25">
      <c r="A209">
        <v>207</v>
      </c>
      <c r="B209" s="1">
        <v>44862</v>
      </c>
      <c r="C209" s="2">
        <v>225.39999389648438</v>
      </c>
      <c r="D209" s="2">
        <v>228.86000061035156</v>
      </c>
      <c r="E209" s="2">
        <v>216.35000610351563</v>
      </c>
      <c r="F209" s="2">
        <v>228.52000427246094</v>
      </c>
      <c r="G209" s="2">
        <v>228.52000427246094</v>
      </c>
      <c r="H209" s="3">
        <v>69152400</v>
      </c>
    </row>
    <row r="210" spans="1:8" x14ac:dyDescent="0.25">
      <c r="A210">
        <v>208</v>
      </c>
      <c r="B210" s="1">
        <v>44865</v>
      </c>
      <c r="C210" s="2">
        <v>226.19000244140625</v>
      </c>
      <c r="D210" s="2">
        <v>229.85000610351563</v>
      </c>
      <c r="E210" s="2">
        <v>221.94000244140625</v>
      </c>
      <c r="F210" s="2">
        <v>227.53999328613281</v>
      </c>
      <c r="G210" s="2">
        <v>227.53999328613281</v>
      </c>
      <c r="H210" s="3">
        <v>61554300</v>
      </c>
    </row>
    <row r="211" spans="1:8" x14ac:dyDescent="0.25">
      <c r="A211">
        <v>209</v>
      </c>
      <c r="B211" s="1">
        <v>44866</v>
      </c>
      <c r="C211" s="2">
        <v>234.05000305175781</v>
      </c>
      <c r="D211" s="2">
        <v>237.39999389648438</v>
      </c>
      <c r="E211" s="2">
        <v>227.27999877929688</v>
      </c>
      <c r="F211" s="2">
        <v>227.82000732421875</v>
      </c>
      <c r="G211" s="2">
        <v>227.82000732421875</v>
      </c>
      <c r="H211" s="3">
        <v>62688800</v>
      </c>
    </row>
    <row r="212" spans="1:8" x14ac:dyDescent="0.25">
      <c r="A212">
        <v>210</v>
      </c>
      <c r="B212" s="1">
        <v>44867</v>
      </c>
      <c r="C212" s="2">
        <v>226.03999328613281</v>
      </c>
      <c r="D212" s="2">
        <v>227.8699951171875</v>
      </c>
      <c r="E212" s="2">
        <v>214.82000732421875</v>
      </c>
      <c r="F212" s="2">
        <v>214.97999572753906</v>
      </c>
      <c r="G212" s="2">
        <v>214.97999572753906</v>
      </c>
      <c r="H212" s="3">
        <v>63070300</v>
      </c>
    </row>
    <row r="213" spans="1:8" x14ac:dyDescent="0.25">
      <c r="A213">
        <v>211</v>
      </c>
      <c r="B213" s="1">
        <v>44868</v>
      </c>
      <c r="C213" s="2">
        <v>211.36000061035156</v>
      </c>
      <c r="D213" s="2">
        <v>221.19999694824219</v>
      </c>
      <c r="E213" s="2">
        <v>210.13999938964844</v>
      </c>
      <c r="F213" s="2">
        <v>215.30999755859375</v>
      </c>
      <c r="G213" s="2">
        <v>215.30999755859375</v>
      </c>
      <c r="H213" s="3">
        <v>56538800</v>
      </c>
    </row>
    <row r="214" spans="1:8" x14ac:dyDescent="0.25">
      <c r="A214">
        <v>212</v>
      </c>
      <c r="B214" s="1">
        <v>44869</v>
      </c>
      <c r="C214" s="2">
        <v>222.60000610351563</v>
      </c>
      <c r="D214" s="2">
        <v>223.80000305175781</v>
      </c>
      <c r="E214" s="2">
        <v>203.08000183105469</v>
      </c>
      <c r="F214" s="2">
        <v>207.47000122070313</v>
      </c>
      <c r="G214" s="2">
        <v>207.47000122070313</v>
      </c>
      <c r="H214" s="3">
        <v>98622200</v>
      </c>
    </row>
    <row r="215" spans="1:8" x14ac:dyDescent="0.25">
      <c r="A215">
        <v>213</v>
      </c>
      <c r="B215" s="1">
        <v>44872</v>
      </c>
      <c r="C215" s="2">
        <v>208.64999389648438</v>
      </c>
      <c r="D215" s="2">
        <v>208.89999389648438</v>
      </c>
      <c r="E215" s="2">
        <v>196.66000366210938</v>
      </c>
      <c r="F215" s="2">
        <v>197.08000183105469</v>
      </c>
      <c r="G215" s="2">
        <v>197.08000183105469</v>
      </c>
      <c r="H215" s="3">
        <v>93916500</v>
      </c>
    </row>
    <row r="216" spans="1:8" x14ac:dyDescent="0.25">
      <c r="A216">
        <v>214</v>
      </c>
      <c r="B216" s="1">
        <v>44873</v>
      </c>
      <c r="C216" s="2">
        <v>194.02000427246094</v>
      </c>
      <c r="D216" s="2">
        <v>195.19999694824219</v>
      </c>
      <c r="E216" s="2">
        <v>186.75</v>
      </c>
      <c r="F216" s="2">
        <v>191.30000305175781</v>
      </c>
      <c r="G216" s="2">
        <v>191.30000305175781</v>
      </c>
      <c r="H216" s="3">
        <v>128803400</v>
      </c>
    </row>
    <row r="217" spans="1:8" x14ac:dyDescent="0.25">
      <c r="A217">
        <v>215</v>
      </c>
      <c r="B217" s="1">
        <v>44874</v>
      </c>
      <c r="C217" s="2">
        <v>190.77999877929688</v>
      </c>
      <c r="D217" s="2">
        <v>195.88999938964844</v>
      </c>
      <c r="E217" s="2">
        <v>177.1199951171875</v>
      </c>
      <c r="F217" s="2">
        <v>177.58999633789063</v>
      </c>
      <c r="G217" s="2">
        <v>177.58999633789063</v>
      </c>
      <c r="H217" s="3">
        <v>127062700</v>
      </c>
    </row>
    <row r="218" spans="1:8" x14ac:dyDescent="0.25">
      <c r="A218">
        <v>216</v>
      </c>
      <c r="B218" s="1">
        <v>44875</v>
      </c>
      <c r="C218" s="2">
        <v>189.89999389648438</v>
      </c>
      <c r="D218" s="2">
        <v>191</v>
      </c>
      <c r="E218" s="2">
        <v>180.02999877929688</v>
      </c>
      <c r="F218" s="2">
        <v>190.72000122070313</v>
      </c>
      <c r="G218" s="2">
        <v>190.72000122070313</v>
      </c>
      <c r="H218" s="3">
        <v>132703000</v>
      </c>
    </row>
    <row r="219" spans="1:8" x14ac:dyDescent="0.25">
      <c r="A219">
        <v>217</v>
      </c>
      <c r="B219" s="1">
        <v>44876</v>
      </c>
      <c r="C219" s="2">
        <v>186</v>
      </c>
      <c r="D219" s="2">
        <v>196.52000427246094</v>
      </c>
      <c r="E219" s="2">
        <v>182.58999633789063</v>
      </c>
      <c r="F219" s="2">
        <v>195.97000122070313</v>
      </c>
      <c r="G219" s="2">
        <v>195.97000122070313</v>
      </c>
      <c r="H219" s="3">
        <v>114403600</v>
      </c>
    </row>
    <row r="220" spans="1:8" x14ac:dyDescent="0.25">
      <c r="A220">
        <v>218</v>
      </c>
      <c r="B220" s="1">
        <v>44879</v>
      </c>
      <c r="C220" s="2">
        <v>192.77000427246094</v>
      </c>
      <c r="D220" s="2">
        <v>195.72999572753906</v>
      </c>
      <c r="E220" s="2">
        <v>186.33999633789063</v>
      </c>
      <c r="F220" s="2">
        <v>190.94999694824219</v>
      </c>
      <c r="G220" s="2">
        <v>190.94999694824219</v>
      </c>
      <c r="H220" s="3">
        <v>92226600</v>
      </c>
    </row>
    <row r="221" spans="1:8" x14ac:dyDescent="0.25">
      <c r="A221">
        <v>219</v>
      </c>
      <c r="B221" s="1">
        <v>44880</v>
      </c>
      <c r="C221" s="2">
        <v>195.8800048828125</v>
      </c>
      <c r="D221" s="2">
        <v>200.82000732421875</v>
      </c>
      <c r="E221" s="2">
        <v>192.05999755859375</v>
      </c>
      <c r="F221" s="2">
        <v>194.41999816894531</v>
      </c>
      <c r="G221" s="2">
        <v>194.41999816894531</v>
      </c>
      <c r="H221" s="3">
        <v>91293800</v>
      </c>
    </row>
    <row r="222" spans="1:8" x14ac:dyDescent="0.25">
      <c r="A222">
        <v>220</v>
      </c>
      <c r="B222" s="1">
        <v>44881</v>
      </c>
      <c r="C222" s="2">
        <v>191.50999450683594</v>
      </c>
      <c r="D222" s="2">
        <v>192.57000732421875</v>
      </c>
      <c r="E222" s="2">
        <v>185.66000366210938</v>
      </c>
      <c r="F222" s="2">
        <v>186.91999816894531</v>
      </c>
      <c r="G222" s="2">
        <v>186.91999816894531</v>
      </c>
      <c r="H222" s="3">
        <v>66567600</v>
      </c>
    </row>
    <row r="223" spans="1:8" x14ac:dyDescent="0.25">
      <c r="A223">
        <v>221</v>
      </c>
      <c r="B223" s="1">
        <v>44882</v>
      </c>
      <c r="C223" s="2">
        <v>183.96000671386719</v>
      </c>
      <c r="D223" s="2">
        <v>186.16000366210938</v>
      </c>
      <c r="E223" s="2">
        <v>180.89999389648438</v>
      </c>
      <c r="F223" s="2">
        <v>183.16999816894531</v>
      </c>
      <c r="G223" s="2">
        <v>183.16999816894531</v>
      </c>
      <c r="H223" s="3">
        <v>64336000</v>
      </c>
    </row>
    <row r="224" spans="1:8" x14ac:dyDescent="0.25">
      <c r="A224">
        <v>222</v>
      </c>
      <c r="B224" s="1">
        <v>44883</v>
      </c>
      <c r="C224" s="2">
        <v>185.05000305175781</v>
      </c>
      <c r="D224" s="2">
        <v>185.19000244140625</v>
      </c>
      <c r="E224" s="2">
        <v>176.55000305175781</v>
      </c>
      <c r="F224" s="2">
        <v>180.19000244140625</v>
      </c>
      <c r="G224" s="2">
        <v>180.19000244140625</v>
      </c>
      <c r="H224" s="3">
        <v>76048900</v>
      </c>
    </row>
    <row r="225" spans="1:8" x14ac:dyDescent="0.25">
      <c r="A225">
        <v>223</v>
      </c>
      <c r="B225" s="1">
        <v>44886</v>
      </c>
      <c r="C225" s="2">
        <v>175.85000610351563</v>
      </c>
      <c r="D225" s="2">
        <v>176.77000427246094</v>
      </c>
      <c r="E225" s="2">
        <v>167.53999328613281</v>
      </c>
      <c r="F225" s="2">
        <v>167.8699951171875</v>
      </c>
      <c r="G225" s="2">
        <v>167.8699951171875</v>
      </c>
      <c r="H225" s="3">
        <v>92882700</v>
      </c>
    </row>
    <row r="226" spans="1:8" x14ac:dyDescent="0.25">
      <c r="A226">
        <v>224</v>
      </c>
      <c r="B226" s="1">
        <v>44887</v>
      </c>
      <c r="C226" s="2">
        <v>168.6300048828125</v>
      </c>
      <c r="D226" s="2">
        <v>170.91999816894531</v>
      </c>
      <c r="E226" s="2">
        <v>166.19000244140625</v>
      </c>
      <c r="F226" s="2">
        <v>169.91000366210938</v>
      </c>
      <c r="G226" s="2">
        <v>169.91000366210938</v>
      </c>
      <c r="H226" s="3">
        <v>78452300</v>
      </c>
    </row>
    <row r="227" spans="1:8" x14ac:dyDescent="0.25">
      <c r="A227">
        <v>225</v>
      </c>
      <c r="B227" s="1">
        <v>44888</v>
      </c>
      <c r="C227" s="2">
        <v>173.57000732421875</v>
      </c>
      <c r="D227" s="2">
        <v>183.6199951171875</v>
      </c>
      <c r="E227" s="2">
        <v>172.5</v>
      </c>
      <c r="F227" s="2">
        <v>183.19999694824219</v>
      </c>
      <c r="G227" s="2">
        <v>183.19999694824219</v>
      </c>
      <c r="H227" s="3">
        <v>109536700</v>
      </c>
    </row>
    <row r="228" spans="1:8" x14ac:dyDescent="0.25">
      <c r="A228">
        <v>226</v>
      </c>
      <c r="B228" s="1">
        <v>44890</v>
      </c>
      <c r="C228" s="2">
        <v>185.05999755859375</v>
      </c>
      <c r="D228" s="2">
        <v>185.19999694824219</v>
      </c>
      <c r="E228" s="2">
        <v>180.6300048828125</v>
      </c>
      <c r="F228" s="2">
        <v>182.86000061035156</v>
      </c>
      <c r="G228" s="2">
        <v>182.86000061035156</v>
      </c>
      <c r="H228" s="3">
        <v>50672700</v>
      </c>
    </row>
    <row r="229" spans="1:8" x14ac:dyDescent="0.25">
      <c r="A229">
        <v>227</v>
      </c>
      <c r="B229" s="1">
        <v>44893</v>
      </c>
      <c r="C229" s="2">
        <v>179.96000671386719</v>
      </c>
      <c r="D229" s="2">
        <v>188.5</v>
      </c>
      <c r="E229" s="2">
        <v>179</v>
      </c>
      <c r="F229" s="2">
        <v>182.91999816894531</v>
      </c>
      <c r="G229" s="2">
        <v>182.91999816894531</v>
      </c>
      <c r="H229" s="3">
        <v>92905200</v>
      </c>
    </row>
    <row r="230" spans="1:8" x14ac:dyDescent="0.25">
      <c r="A230">
        <v>228</v>
      </c>
      <c r="B230" s="1">
        <v>44894</v>
      </c>
      <c r="C230" s="2">
        <v>184.99000549316406</v>
      </c>
      <c r="D230" s="2">
        <v>186.3800048828125</v>
      </c>
      <c r="E230" s="2">
        <v>178.75</v>
      </c>
      <c r="F230" s="2">
        <v>180.83000183105469</v>
      </c>
      <c r="G230" s="2">
        <v>180.83000183105469</v>
      </c>
      <c r="H230" s="3">
        <v>83357100</v>
      </c>
    </row>
    <row r="231" spans="1:8" x14ac:dyDescent="0.25">
      <c r="A231">
        <v>229</v>
      </c>
      <c r="B231" s="1">
        <v>44895</v>
      </c>
      <c r="C231" s="2">
        <v>182.42999267578125</v>
      </c>
      <c r="D231" s="2">
        <v>194.75999450683594</v>
      </c>
      <c r="E231" s="2">
        <v>180.6300048828125</v>
      </c>
      <c r="F231" s="2">
        <v>194.69999694824219</v>
      </c>
      <c r="G231" s="2">
        <v>194.69999694824219</v>
      </c>
      <c r="H231" s="3">
        <v>109186400</v>
      </c>
    </row>
    <row r="232" spans="1:8" x14ac:dyDescent="0.25">
      <c r="A232">
        <v>230</v>
      </c>
      <c r="B232" s="1">
        <v>44896</v>
      </c>
      <c r="C232" s="2">
        <v>197.08000183105469</v>
      </c>
      <c r="D232" s="2">
        <v>198.91999816894531</v>
      </c>
      <c r="E232" s="2">
        <v>191.80000305175781</v>
      </c>
      <c r="F232" s="2">
        <v>194.69999694824219</v>
      </c>
      <c r="G232" s="2">
        <v>194.69999694824219</v>
      </c>
      <c r="H232" s="3">
        <v>80046200</v>
      </c>
    </row>
    <row r="233" spans="1:8" x14ac:dyDescent="0.25">
      <c r="A233">
        <v>231</v>
      </c>
      <c r="B233" s="1">
        <v>44897</v>
      </c>
      <c r="C233" s="2">
        <v>191.77999877929688</v>
      </c>
      <c r="D233" s="2">
        <v>196.25</v>
      </c>
      <c r="E233" s="2">
        <v>191.11000061035156</v>
      </c>
      <c r="F233" s="2">
        <v>194.86000061035156</v>
      </c>
      <c r="G233" s="2">
        <v>194.86000061035156</v>
      </c>
      <c r="H233" s="3">
        <v>73645900</v>
      </c>
    </row>
    <row r="234" spans="1:8" x14ac:dyDescent="0.25">
      <c r="A234">
        <v>232</v>
      </c>
      <c r="B234" s="1">
        <v>44900</v>
      </c>
      <c r="C234" s="2">
        <v>189.44000244140625</v>
      </c>
      <c r="D234" s="2">
        <v>191.27000427246094</v>
      </c>
      <c r="E234" s="2">
        <v>180.55000305175781</v>
      </c>
      <c r="F234" s="2">
        <v>182.44999694824219</v>
      </c>
      <c r="G234" s="2">
        <v>182.44999694824219</v>
      </c>
      <c r="H234" s="3">
        <v>93122700</v>
      </c>
    </row>
    <row r="235" spans="1:8" x14ac:dyDescent="0.25">
      <c r="A235">
        <v>233</v>
      </c>
      <c r="B235" s="1">
        <v>44901</v>
      </c>
      <c r="C235" s="2">
        <v>181.22000122070313</v>
      </c>
      <c r="D235" s="2">
        <v>183.64999389648438</v>
      </c>
      <c r="E235" s="2">
        <v>175.33000183105469</v>
      </c>
      <c r="F235" s="2">
        <v>179.82000732421875</v>
      </c>
      <c r="G235" s="2">
        <v>179.82000732421875</v>
      </c>
      <c r="H235" s="3">
        <v>92150800</v>
      </c>
    </row>
    <row r="236" spans="1:8" x14ac:dyDescent="0.25">
      <c r="A236">
        <v>234</v>
      </c>
      <c r="B236" s="1">
        <v>44902</v>
      </c>
      <c r="C236" s="2">
        <v>175.02999877929688</v>
      </c>
      <c r="D236" s="2">
        <v>179.3800048828125</v>
      </c>
      <c r="E236" s="2">
        <v>172.22000122070313</v>
      </c>
      <c r="F236" s="2">
        <v>174.03999328613281</v>
      </c>
      <c r="G236" s="2">
        <v>174.03999328613281</v>
      </c>
      <c r="H236" s="3">
        <v>84213300</v>
      </c>
    </row>
    <row r="237" spans="1:8" x14ac:dyDescent="0.25">
      <c r="A237">
        <v>235</v>
      </c>
      <c r="B237" s="1">
        <v>44903</v>
      </c>
      <c r="C237" s="2">
        <v>172.19999694824219</v>
      </c>
      <c r="D237" s="2">
        <v>175.19999694824219</v>
      </c>
      <c r="E237" s="2">
        <v>169.05999755859375</v>
      </c>
      <c r="F237" s="2">
        <v>173.44000244140625</v>
      </c>
      <c r="G237" s="2">
        <v>173.44000244140625</v>
      </c>
      <c r="H237" s="3">
        <v>97624500</v>
      </c>
    </row>
    <row r="238" spans="1:8" x14ac:dyDescent="0.25">
      <c r="A238">
        <v>236</v>
      </c>
      <c r="B238" s="1">
        <v>44904</v>
      </c>
      <c r="C238" s="2">
        <v>173.83999633789063</v>
      </c>
      <c r="D238" s="2">
        <v>182.5</v>
      </c>
      <c r="E238" s="2">
        <v>173.36000061035156</v>
      </c>
      <c r="F238" s="2">
        <v>179.05000305175781</v>
      </c>
      <c r="G238" s="2">
        <v>179.05000305175781</v>
      </c>
      <c r="H238" s="3">
        <v>104872300</v>
      </c>
    </row>
    <row r="239" spans="1:8" x14ac:dyDescent="0.25">
      <c r="A239">
        <v>237</v>
      </c>
      <c r="B239" s="1">
        <v>44907</v>
      </c>
      <c r="C239" s="2">
        <v>176.10000610351563</v>
      </c>
      <c r="D239" s="2">
        <v>177.3699951171875</v>
      </c>
      <c r="E239" s="2">
        <v>167.52000427246094</v>
      </c>
      <c r="F239" s="2">
        <v>167.82000732421875</v>
      </c>
      <c r="G239" s="2">
        <v>167.82000732421875</v>
      </c>
      <c r="H239" s="3">
        <v>109794500</v>
      </c>
    </row>
    <row r="240" spans="1:8" x14ac:dyDescent="0.25">
      <c r="A240">
        <v>238</v>
      </c>
      <c r="B240" s="1">
        <v>44908</v>
      </c>
      <c r="C240" s="2">
        <v>174.8699951171875</v>
      </c>
      <c r="D240" s="2">
        <v>175.05000305175781</v>
      </c>
      <c r="E240" s="2">
        <v>156.91000366210938</v>
      </c>
      <c r="F240" s="2">
        <v>160.94999694824219</v>
      </c>
      <c r="G240" s="2">
        <v>160.94999694824219</v>
      </c>
      <c r="H240" s="3">
        <v>175862700</v>
      </c>
    </row>
    <row r="241" spans="1:8" x14ac:dyDescent="0.25">
      <c r="A241">
        <v>239</v>
      </c>
      <c r="B241" s="1">
        <v>44909</v>
      </c>
      <c r="C241" s="2">
        <v>159.25</v>
      </c>
      <c r="D241" s="2">
        <v>161.6199951171875</v>
      </c>
      <c r="E241" s="2">
        <v>155.30999755859375</v>
      </c>
      <c r="F241" s="2">
        <v>156.80000305175781</v>
      </c>
      <c r="G241" s="2">
        <v>156.80000305175781</v>
      </c>
      <c r="H241" s="3">
        <v>140682300</v>
      </c>
    </row>
    <row r="242" spans="1:8" x14ac:dyDescent="0.25">
      <c r="A242">
        <v>240</v>
      </c>
      <c r="B242" s="1">
        <v>44910</v>
      </c>
      <c r="C242" s="2">
        <v>153.44000244140625</v>
      </c>
      <c r="D242" s="2">
        <v>160.92999267578125</v>
      </c>
      <c r="E242" s="2">
        <v>153.27999877929688</v>
      </c>
      <c r="F242" s="2">
        <v>157.66999816894531</v>
      </c>
      <c r="G242" s="2">
        <v>157.66999816894531</v>
      </c>
      <c r="H242" s="3">
        <v>122334500</v>
      </c>
    </row>
    <row r="243" spans="1:8" x14ac:dyDescent="0.25">
      <c r="A243">
        <v>241</v>
      </c>
      <c r="B243" s="1">
        <v>44911</v>
      </c>
      <c r="C243" s="2">
        <v>159.63999938964844</v>
      </c>
      <c r="D243" s="2">
        <v>160.99000549316406</v>
      </c>
      <c r="E243" s="2">
        <v>150.03999328613281</v>
      </c>
      <c r="F243" s="2">
        <v>150.22999572753906</v>
      </c>
      <c r="G243" s="2">
        <v>150.22999572753906</v>
      </c>
      <c r="H243" s="3">
        <v>139032200</v>
      </c>
    </row>
    <row r="244" spans="1:8" x14ac:dyDescent="0.25">
      <c r="A244">
        <v>242</v>
      </c>
      <c r="B244" s="1">
        <v>44914</v>
      </c>
      <c r="C244" s="2">
        <v>154</v>
      </c>
      <c r="D244" s="2">
        <v>155.25</v>
      </c>
      <c r="E244" s="2">
        <v>145.82000732421875</v>
      </c>
      <c r="F244" s="2">
        <v>149.8699951171875</v>
      </c>
      <c r="G244" s="2">
        <v>149.8699951171875</v>
      </c>
      <c r="H244" s="3">
        <v>139390600</v>
      </c>
    </row>
    <row r="245" spans="1:8" x14ac:dyDescent="0.25">
      <c r="A245">
        <v>243</v>
      </c>
      <c r="B245" s="1">
        <v>44915</v>
      </c>
      <c r="C245" s="2">
        <v>146.05000305175781</v>
      </c>
      <c r="D245" s="2">
        <v>148.47000122070313</v>
      </c>
      <c r="E245" s="2">
        <v>137.66000366210938</v>
      </c>
      <c r="F245" s="2">
        <v>137.80000305175781</v>
      </c>
      <c r="G245" s="2">
        <v>137.80000305175781</v>
      </c>
      <c r="H245" s="3">
        <v>159563300</v>
      </c>
    </row>
    <row r="246" spans="1:8" x14ac:dyDescent="0.25">
      <c r="A246">
        <v>244</v>
      </c>
      <c r="B246" s="1">
        <v>44916</v>
      </c>
      <c r="C246" s="2">
        <v>139.33999633789063</v>
      </c>
      <c r="D246" s="2">
        <v>141.25999450683594</v>
      </c>
      <c r="E246" s="2">
        <v>135.88999938964844</v>
      </c>
      <c r="F246" s="2">
        <v>137.57000732421875</v>
      </c>
      <c r="G246" s="2">
        <v>137.57000732421875</v>
      </c>
      <c r="H246" s="3">
        <v>145417400</v>
      </c>
    </row>
    <row r="247" spans="1:8" x14ac:dyDescent="0.25">
      <c r="A247">
        <v>245</v>
      </c>
      <c r="B247" s="1">
        <v>44917</v>
      </c>
      <c r="C247" s="2">
        <v>136</v>
      </c>
      <c r="D247" s="2">
        <v>136.6300048828125</v>
      </c>
      <c r="E247" s="2">
        <v>122.26000213623047</v>
      </c>
      <c r="F247" s="2">
        <v>125.34999847412109</v>
      </c>
      <c r="G247" s="2">
        <v>125.34999847412109</v>
      </c>
      <c r="H247" s="3">
        <v>210090300</v>
      </c>
    </row>
    <row r="248" spans="1:8" x14ac:dyDescent="0.25">
      <c r="A248">
        <v>246</v>
      </c>
      <c r="B248" s="1">
        <v>44918</v>
      </c>
      <c r="C248" s="2">
        <v>126.37000274658203</v>
      </c>
      <c r="D248" s="2">
        <v>128.6199951171875</v>
      </c>
      <c r="E248" s="2">
        <v>121.01999664306641</v>
      </c>
      <c r="F248" s="2">
        <v>123.15000152587891</v>
      </c>
      <c r="G248" s="2">
        <v>123.15000152587891</v>
      </c>
      <c r="H248" s="3">
        <v>166989700</v>
      </c>
    </row>
    <row r="249" spans="1:8" x14ac:dyDescent="0.25">
      <c r="A249">
        <v>247</v>
      </c>
      <c r="B249" s="1">
        <v>44922</v>
      </c>
      <c r="C249" s="2">
        <v>117.5</v>
      </c>
      <c r="D249" s="2">
        <v>119.66999816894531</v>
      </c>
      <c r="E249" s="2">
        <v>108.76000213623047</v>
      </c>
      <c r="F249" s="2">
        <v>109.09999847412109</v>
      </c>
      <c r="G249" s="2">
        <v>109.09999847412109</v>
      </c>
      <c r="H249" s="3">
        <v>208643400</v>
      </c>
    </row>
    <row r="250" spans="1:8" x14ac:dyDescent="0.25">
      <c r="A250">
        <v>248</v>
      </c>
      <c r="B250" s="1">
        <v>44923</v>
      </c>
      <c r="C250" s="2">
        <v>110.34999847412109</v>
      </c>
      <c r="D250" s="2">
        <v>116.26999664306641</v>
      </c>
      <c r="E250" s="2">
        <v>108.23999786376953</v>
      </c>
      <c r="F250" s="2">
        <v>112.70999908447266</v>
      </c>
      <c r="G250" s="2">
        <v>112.70999908447266</v>
      </c>
      <c r="H250" s="3">
        <v>221070500</v>
      </c>
    </row>
    <row r="251" spans="1:8" x14ac:dyDescent="0.25">
      <c r="A251">
        <v>249</v>
      </c>
      <c r="B251" s="1">
        <v>44924</v>
      </c>
      <c r="C251" s="2">
        <v>120.38999938964844</v>
      </c>
      <c r="D251" s="2">
        <v>123.56999969482422</v>
      </c>
      <c r="E251" s="2">
        <v>117.5</v>
      </c>
      <c r="F251" s="2">
        <v>121.81999969482422</v>
      </c>
      <c r="G251" s="2">
        <v>121.81999969482422</v>
      </c>
      <c r="H251" s="3">
        <v>221923300</v>
      </c>
    </row>
    <row r="252" spans="1:8" x14ac:dyDescent="0.25">
      <c r="A252">
        <v>250</v>
      </c>
      <c r="B252" s="1">
        <v>44925</v>
      </c>
      <c r="C252" s="2">
        <v>119.94999694824219</v>
      </c>
      <c r="D252" s="2">
        <v>124.48000335693359</v>
      </c>
      <c r="E252" s="2">
        <v>119.75</v>
      </c>
      <c r="F252" s="2">
        <v>123.18000030517578</v>
      </c>
      <c r="G252" s="2">
        <v>123.18000030517578</v>
      </c>
      <c r="H252" s="3">
        <v>157777300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B66A-E731-457F-AEDD-E8116A7AD373}">
  <dimension ref="A1:I252"/>
  <sheetViews>
    <sheetView workbookViewId="0">
      <selection activeCell="M12" sqref="M12"/>
    </sheetView>
  </sheetViews>
  <sheetFormatPr defaultRowHeight="15" x14ac:dyDescent="0.25"/>
  <cols>
    <col min="1" max="1" width="12.42578125" bestFit="1" customWidth="1"/>
    <col min="2" max="2" width="12.7109375" bestFit="1" customWidth="1"/>
    <col min="5" max="5" width="13.85546875" bestFit="1" customWidth="1"/>
    <col min="8" max="8" width="11.7109375" bestFit="1" customWidth="1"/>
    <col min="9" max="9" width="13.28515625" bestFit="1" customWidth="1"/>
  </cols>
  <sheetData>
    <row r="1" spans="1:9" x14ac:dyDescent="0.25">
      <c r="A1" t="s">
        <v>38</v>
      </c>
      <c r="B1" t="s">
        <v>39</v>
      </c>
      <c r="D1" t="s">
        <v>37</v>
      </c>
      <c r="E1" t="s">
        <v>40</v>
      </c>
    </row>
    <row r="2" spans="1:9" ht="15.75" thickBot="1" x14ac:dyDescent="0.3">
      <c r="A2" s="33">
        <v>477.70999145507813</v>
      </c>
      <c r="D2" s="33">
        <v>399.92666625976563</v>
      </c>
    </row>
    <row r="3" spans="1:9" x14ac:dyDescent="0.25">
      <c r="A3" s="33">
        <v>477.54998779296875</v>
      </c>
      <c r="B3" s="6">
        <f>(A3-A2)/A2</f>
        <v>-3.3493890638965437E-4</v>
      </c>
      <c r="D3" s="33">
        <v>383.1966552734375</v>
      </c>
      <c r="E3" s="6">
        <f>(D3-D2)/D2</f>
        <v>-4.1832696836128024E-2</v>
      </c>
      <c r="H3" s="9" t="s">
        <v>41</v>
      </c>
      <c r="I3" s="17">
        <f>AVERAGE(B3:B252)</f>
        <v>-7.7260255748945841E-4</v>
      </c>
    </row>
    <row r="4" spans="1:9" ht="15.75" thickBot="1" x14ac:dyDescent="0.3">
      <c r="A4" s="33">
        <v>468.3800048828125</v>
      </c>
      <c r="B4" s="6">
        <f t="shared" ref="B4:B67" si="0">(A4-A3)/A3</f>
        <v>-1.9202142486770817E-2</v>
      </c>
      <c r="D4" s="33">
        <v>362.7066650390625</v>
      </c>
      <c r="E4" s="6">
        <f t="shared" ref="E4:E67" si="1">(D4-D3)/D3</f>
        <v>-5.3471213676836417E-2</v>
      </c>
      <c r="H4" s="15" t="s">
        <v>42</v>
      </c>
      <c r="I4" s="30">
        <f>SQRT(_xlfn.VAR.P(B3:B252))</f>
        <v>1.5282222634579458E-2</v>
      </c>
    </row>
    <row r="5" spans="1:9" ht="15.75" thickBot="1" x14ac:dyDescent="0.3">
      <c r="A5" s="33">
        <v>467.94000244140625</v>
      </c>
      <c r="B5" s="6">
        <f t="shared" si="0"/>
        <v>-9.3941337550550966E-4</v>
      </c>
      <c r="D5" s="33">
        <v>354.89999389648438</v>
      </c>
      <c r="E5" s="6">
        <f t="shared" si="1"/>
        <v>-2.152337383085411E-2</v>
      </c>
      <c r="I5" s="7"/>
    </row>
    <row r="6" spans="1:9" x14ac:dyDescent="0.25">
      <c r="A6" s="33">
        <v>466.08999633789063</v>
      </c>
      <c r="B6" s="6">
        <f t="shared" si="0"/>
        <v>-3.9535113344948023E-3</v>
      </c>
      <c r="D6" s="33">
        <v>342.32000732421875</v>
      </c>
      <c r="E6" s="6">
        <f t="shared" si="1"/>
        <v>-3.5446567451716829E-2</v>
      </c>
      <c r="H6" s="9" t="s">
        <v>43</v>
      </c>
      <c r="I6" s="17">
        <f>AVERAGE(E3:E252)</f>
        <v>-3.8474981744944887E-3</v>
      </c>
    </row>
    <row r="7" spans="1:9" ht="15.75" thickBot="1" x14ac:dyDescent="0.3">
      <c r="A7" s="33">
        <v>465.510009765625</v>
      </c>
      <c r="B7" s="6">
        <f t="shared" si="0"/>
        <v>-1.2443660598224155E-3</v>
      </c>
      <c r="D7" s="33">
        <v>352.7066650390625</v>
      </c>
      <c r="E7" s="6">
        <f t="shared" si="1"/>
        <v>3.0341953413801841E-2</v>
      </c>
      <c r="H7" s="15" t="s">
        <v>44</v>
      </c>
      <c r="I7" s="30">
        <f>SQRT(_xlfn.VAR.P(E3:E252))</f>
        <v>4.1073048784341058E-2</v>
      </c>
    </row>
    <row r="8" spans="1:9" x14ac:dyDescent="0.25">
      <c r="A8" s="33">
        <v>469.75</v>
      </c>
      <c r="B8" s="6">
        <f t="shared" si="0"/>
        <v>9.10826866324475E-3</v>
      </c>
      <c r="D8" s="33">
        <v>354.79998779296875</v>
      </c>
      <c r="E8" s="6">
        <f t="shared" si="1"/>
        <v>5.9350246575987243E-3</v>
      </c>
    </row>
    <row r="9" spans="1:9" x14ac:dyDescent="0.25">
      <c r="A9" s="33">
        <v>471.01998901367188</v>
      </c>
      <c r="B9" s="6">
        <f t="shared" si="0"/>
        <v>2.7035423388438E-3</v>
      </c>
      <c r="D9" s="33">
        <v>368.739990234375</v>
      </c>
      <c r="E9" s="6">
        <f t="shared" si="1"/>
        <v>3.9289748931841721E-2</v>
      </c>
    </row>
    <row r="10" spans="1:9" x14ac:dyDescent="0.25">
      <c r="A10" s="33">
        <v>464.52999877929688</v>
      </c>
      <c r="B10" s="6">
        <f t="shared" si="0"/>
        <v>-1.3778587715492093E-2</v>
      </c>
      <c r="D10" s="33">
        <v>343.85333251953125</v>
      </c>
      <c r="E10" s="6">
        <f t="shared" si="1"/>
        <v>-6.7491073314357719E-2</v>
      </c>
    </row>
    <row r="11" spans="1:9" x14ac:dyDescent="0.25">
      <c r="A11" s="33">
        <v>464.72000122070313</v>
      </c>
      <c r="B11" s="6">
        <f t="shared" si="0"/>
        <v>4.0902082084158823E-4</v>
      </c>
      <c r="D11" s="33">
        <v>349.8699951171875</v>
      </c>
      <c r="E11" s="6">
        <f t="shared" si="1"/>
        <v>1.7497758575059023E-2</v>
      </c>
    </row>
    <row r="12" spans="1:9" x14ac:dyDescent="0.25">
      <c r="A12" s="33">
        <v>456.489990234375</v>
      </c>
      <c r="B12" s="6">
        <f t="shared" si="0"/>
        <v>-1.7709612163689849E-2</v>
      </c>
      <c r="D12" s="33">
        <v>343.50332641601563</v>
      </c>
      <c r="E12" s="6">
        <f t="shared" si="1"/>
        <v>-1.8197241232530918E-2</v>
      </c>
    </row>
    <row r="13" spans="1:9" x14ac:dyDescent="0.25">
      <c r="A13" s="33">
        <v>451.75</v>
      </c>
      <c r="B13" s="6">
        <f t="shared" si="0"/>
        <v>-1.038355787810671E-2</v>
      </c>
      <c r="D13" s="33">
        <v>331.88333129882813</v>
      </c>
      <c r="E13" s="6">
        <f t="shared" si="1"/>
        <v>-3.3827896918571805E-2</v>
      </c>
    </row>
    <row r="14" spans="1:9" x14ac:dyDescent="0.25">
      <c r="A14" s="33">
        <v>446.75</v>
      </c>
      <c r="B14" s="6">
        <f t="shared" si="0"/>
        <v>-1.1068068622025456E-2</v>
      </c>
      <c r="D14" s="33">
        <v>332.08999633789063</v>
      </c>
      <c r="E14" s="6">
        <f t="shared" si="1"/>
        <v>6.2270388287870521E-4</v>
      </c>
    </row>
    <row r="15" spans="1:9" x14ac:dyDescent="0.25">
      <c r="A15" s="33">
        <v>437.98001098632813</v>
      </c>
      <c r="B15" s="6">
        <f t="shared" si="0"/>
        <v>-1.9630641328868215E-2</v>
      </c>
      <c r="D15" s="33">
        <v>314.63333129882813</v>
      </c>
      <c r="E15" s="6">
        <f t="shared" si="1"/>
        <v>-5.2566067125072079E-2</v>
      </c>
    </row>
    <row r="16" spans="1:9" x14ac:dyDescent="0.25">
      <c r="A16" s="33">
        <v>439.83999633789063</v>
      </c>
      <c r="B16" s="6">
        <f t="shared" si="0"/>
        <v>4.2467357068963606E-3</v>
      </c>
      <c r="D16" s="33">
        <v>310</v>
      </c>
      <c r="E16" s="6">
        <f t="shared" si="1"/>
        <v>-1.4726129872195719E-2</v>
      </c>
    </row>
    <row r="17" spans="1:5" x14ac:dyDescent="0.25">
      <c r="A17" s="33">
        <v>434.47000122070313</v>
      </c>
      <c r="B17" s="6">
        <f t="shared" si="0"/>
        <v>-1.2208974085799606E-2</v>
      </c>
      <c r="D17" s="33">
        <v>306.13333129882813</v>
      </c>
      <c r="E17" s="6">
        <f t="shared" si="1"/>
        <v>-1.247312484248992E-2</v>
      </c>
    </row>
    <row r="18" spans="1:5" x14ac:dyDescent="0.25">
      <c r="A18" s="33">
        <v>433.3800048828125</v>
      </c>
      <c r="B18" s="6">
        <f t="shared" si="0"/>
        <v>-2.5087953939929813E-3</v>
      </c>
      <c r="D18" s="33">
        <v>312.47000122070313</v>
      </c>
      <c r="E18" s="6">
        <f t="shared" si="1"/>
        <v>2.0699052582711226E-2</v>
      </c>
    </row>
    <row r="19" spans="1:5" x14ac:dyDescent="0.25">
      <c r="A19" s="33">
        <v>431.239990234375</v>
      </c>
      <c r="B19" s="6">
        <f t="shared" si="0"/>
        <v>-4.9379635062216766E-3</v>
      </c>
      <c r="D19" s="33">
        <v>276.36666870117188</v>
      </c>
      <c r="E19" s="6">
        <f t="shared" si="1"/>
        <v>-0.11554175561970451</v>
      </c>
    </row>
    <row r="20" spans="1:5" x14ac:dyDescent="0.25">
      <c r="A20" s="33">
        <v>441.95001220703125</v>
      </c>
      <c r="B20" s="6">
        <f t="shared" si="0"/>
        <v>2.4835410015744252E-2</v>
      </c>
      <c r="D20" s="33">
        <v>282.11666870117188</v>
      </c>
      <c r="E20" s="6">
        <f t="shared" si="1"/>
        <v>2.0805692766870255E-2</v>
      </c>
    </row>
    <row r="21" spans="1:5" x14ac:dyDescent="0.25">
      <c r="A21" s="33">
        <v>449.91000366210938</v>
      </c>
      <c r="B21" s="6">
        <f t="shared" si="0"/>
        <v>1.8011067394991431E-2</v>
      </c>
      <c r="D21" s="33">
        <v>312.239990234375</v>
      </c>
      <c r="E21" s="6">
        <f t="shared" si="1"/>
        <v>0.10677611383930961</v>
      </c>
    </row>
    <row r="22" spans="1:5" x14ac:dyDescent="0.25">
      <c r="A22" s="33">
        <v>452.95001220703125</v>
      </c>
      <c r="B22" s="6">
        <f t="shared" si="0"/>
        <v>6.7569258744577211E-3</v>
      </c>
      <c r="D22" s="33">
        <v>310.41665649414063</v>
      </c>
      <c r="E22" s="6">
        <f t="shared" si="1"/>
        <v>-5.8395266373975222E-3</v>
      </c>
    </row>
    <row r="23" spans="1:5" x14ac:dyDescent="0.25">
      <c r="A23" s="33">
        <v>457.35000610351563</v>
      </c>
      <c r="B23" s="6">
        <f t="shared" si="0"/>
        <v>9.7140827418131428E-3</v>
      </c>
      <c r="D23" s="33">
        <v>301.88665771484375</v>
      </c>
      <c r="E23" s="6">
        <f t="shared" si="1"/>
        <v>-2.7479191598914363E-2</v>
      </c>
    </row>
    <row r="24" spans="1:5" x14ac:dyDescent="0.25">
      <c r="A24" s="33">
        <v>446.60000610351563</v>
      </c>
      <c r="B24" s="6">
        <f t="shared" si="0"/>
        <v>-2.3504973994833332E-2</v>
      </c>
      <c r="D24" s="33">
        <v>297.04666137695313</v>
      </c>
      <c r="E24" s="6">
        <f t="shared" si="1"/>
        <v>-1.6032495024879141E-2</v>
      </c>
    </row>
    <row r="25" spans="1:5" x14ac:dyDescent="0.25">
      <c r="A25" s="33">
        <v>448.70001220703125</v>
      </c>
      <c r="B25" s="6">
        <f t="shared" si="0"/>
        <v>4.7022079597304643E-3</v>
      </c>
      <c r="D25" s="33">
        <v>307.77334594726563</v>
      </c>
      <c r="E25" s="6">
        <f t="shared" si="1"/>
        <v>3.611110968421323E-2</v>
      </c>
    </row>
    <row r="26" spans="1:5" x14ac:dyDescent="0.25">
      <c r="A26" s="33">
        <v>447.260009765625</v>
      </c>
      <c r="B26" s="6">
        <f t="shared" si="0"/>
        <v>-3.2092765817484077E-3</v>
      </c>
      <c r="D26" s="33">
        <v>302.4466552734375</v>
      </c>
      <c r="E26" s="6">
        <f t="shared" si="1"/>
        <v>-1.7307186421337502E-2</v>
      </c>
    </row>
    <row r="27" spans="1:5" x14ac:dyDescent="0.25">
      <c r="A27" s="33">
        <v>450.94000244140625</v>
      </c>
      <c r="B27" s="6">
        <f t="shared" si="0"/>
        <v>8.2278598475854225E-3</v>
      </c>
      <c r="D27" s="33">
        <v>307.33334350585938</v>
      </c>
      <c r="E27" s="6">
        <f t="shared" si="1"/>
        <v>1.6157190523412777E-2</v>
      </c>
    </row>
    <row r="28" spans="1:5" x14ac:dyDescent="0.25">
      <c r="A28" s="33">
        <v>457.54000854492188</v>
      </c>
      <c r="B28" s="6">
        <f t="shared" si="0"/>
        <v>1.4636106949445475E-2</v>
      </c>
      <c r="D28" s="33">
        <v>310.66665649414063</v>
      </c>
      <c r="E28" s="6">
        <f t="shared" si="1"/>
        <v>1.0845920427171937E-2</v>
      </c>
    </row>
    <row r="29" spans="1:5" x14ac:dyDescent="0.25">
      <c r="A29" s="33">
        <v>449.32000732421875</v>
      </c>
      <c r="B29" s="6">
        <f t="shared" si="0"/>
        <v>-1.7965644680657637E-2</v>
      </c>
      <c r="D29" s="33">
        <v>301.51666259765625</v>
      </c>
      <c r="E29" s="6">
        <f t="shared" si="1"/>
        <v>-2.9452771017468203E-2</v>
      </c>
    </row>
    <row r="30" spans="1:5" x14ac:dyDescent="0.25">
      <c r="A30" s="33">
        <v>440.45999145507813</v>
      </c>
      <c r="B30" s="6">
        <f t="shared" si="0"/>
        <v>-1.9718721011119912E-2</v>
      </c>
      <c r="D30" s="33">
        <v>286.66665649414063</v>
      </c>
      <c r="E30" s="6">
        <f t="shared" si="1"/>
        <v>-4.9251029696264145E-2</v>
      </c>
    </row>
    <row r="31" spans="1:5" x14ac:dyDescent="0.25">
      <c r="A31" s="33">
        <v>439.01998901367188</v>
      </c>
      <c r="B31" s="6">
        <f t="shared" si="0"/>
        <v>-3.2693149646784974E-3</v>
      </c>
      <c r="D31" s="33">
        <v>291.92001342773438</v>
      </c>
      <c r="E31" s="6">
        <f t="shared" si="1"/>
        <v>1.832566437213505E-2</v>
      </c>
    </row>
    <row r="32" spans="1:5" x14ac:dyDescent="0.25">
      <c r="A32" s="33">
        <v>446.10000610351563</v>
      </c>
      <c r="B32" s="6">
        <f t="shared" si="0"/>
        <v>1.6126867265771047E-2</v>
      </c>
      <c r="D32" s="33">
        <v>307.47665405273438</v>
      </c>
      <c r="E32" s="6">
        <f t="shared" si="1"/>
        <v>5.3290764282768473E-2</v>
      </c>
    </row>
    <row r="33" spans="1:5" x14ac:dyDescent="0.25">
      <c r="A33" s="33">
        <v>446.60000610351563</v>
      </c>
      <c r="B33" s="6">
        <f t="shared" si="0"/>
        <v>1.1208249118113151E-3</v>
      </c>
      <c r="D33" s="33">
        <v>307.79666137695313</v>
      </c>
      <c r="E33" s="6">
        <f t="shared" si="1"/>
        <v>1.0407532409399333E-3</v>
      </c>
    </row>
    <row r="34" spans="1:5" x14ac:dyDescent="0.25">
      <c r="A34" s="33">
        <v>437.05999755859375</v>
      </c>
      <c r="B34" s="6">
        <f t="shared" si="0"/>
        <v>-2.1361416064805506E-2</v>
      </c>
      <c r="D34" s="33">
        <v>292.11666870117188</v>
      </c>
      <c r="E34" s="6">
        <f t="shared" si="1"/>
        <v>-5.0942699006660895E-2</v>
      </c>
    </row>
    <row r="35" spans="1:5" x14ac:dyDescent="0.25">
      <c r="A35" s="33">
        <v>434.23001098632813</v>
      </c>
      <c r="B35" s="6">
        <f t="shared" si="0"/>
        <v>-6.4750528258679801E-3</v>
      </c>
      <c r="D35" s="33">
        <v>285.66000366210938</v>
      </c>
      <c r="E35" s="6">
        <f t="shared" si="1"/>
        <v>-2.2103035296720808E-2</v>
      </c>
    </row>
    <row r="36" spans="1:5" x14ac:dyDescent="0.25">
      <c r="A36" s="33">
        <v>429.57000732421875</v>
      </c>
      <c r="B36" s="6">
        <f t="shared" si="0"/>
        <v>-1.073164807638341E-2</v>
      </c>
      <c r="D36" s="33">
        <v>273.84332275390625</v>
      </c>
      <c r="E36" s="6">
        <f t="shared" si="1"/>
        <v>-4.1366242234528533E-2</v>
      </c>
    </row>
    <row r="37" spans="1:5" x14ac:dyDescent="0.25">
      <c r="A37" s="33">
        <v>421.95001220703125</v>
      </c>
      <c r="B37" s="6">
        <f t="shared" si="0"/>
        <v>-1.7738657232268768E-2</v>
      </c>
      <c r="D37" s="33">
        <v>254.67999267578125</v>
      </c>
      <c r="E37" s="6">
        <f t="shared" si="1"/>
        <v>-6.9979175995269524E-2</v>
      </c>
    </row>
    <row r="38" spans="1:5" x14ac:dyDescent="0.25">
      <c r="A38" s="33">
        <v>428.29998779296875</v>
      </c>
      <c r="B38" s="6">
        <f t="shared" si="0"/>
        <v>1.5049118147250727E-2</v>
      </c>
      <c r="D38" s="33">
        <v>266.92333984375</v>
      </c>
      <c r="E38" s="6">
        <f t="shared" si="1"/>
        <v>4.8073455002627809E-2</v>
      </c>
    </row>
    <row r="39" spans="1:5" x14ac:dyDescent="0.25">
      <c r="A39" s="33">
        <v>437.75</v>
      </c>
      <c r="B39" s="6">
        <f t="shared" si="0"/>
        <v>2.206400298007757E-2</v>
      </c>
      <c r="D39" s="33">
        <v>269.9566650390625</v>
      </c>
      <c r="E39" s="6">
        <f t="shared" si="1"/>
        <v>1.1364031324829556E-2</v>
      </c>
    </row>
    <row r="40" spans="1:5" x14ac:dyDescent="0.25">
      <c r="A40" s="33">
        <v>436.6300048828125</v>
      </c>
      <c r="B40" s="6">
        <f t="shared" si="0"/>
        <v>-2.5585268239577386E-3</v>
      </c>
      <c r="D40" s="33">
        <v>290.14334106445313</v>
      </c>
      <c r="E40" s="6">
        <f t="shared" si="1"/>
        <v>7.477746853358716E-2</v>
      </c>
    </row>
    <row r="41" spans="1:5" x14ac:dyDescent="0.25">
      <c r="A41" s="33">
        <v>429.98001098632813</v>
      </c>
      <c r="B41" s="6">
        <f t="shared" si="0"/>
        <v>-1.5230272363598037E-2</v>
      </c>
      <c r="D41" s="33">
        <v>288.12332153320313</v>
      </c>
      <c r="E41" s="6">
        <f t="shared" si="1"/>
        <v>-6.9621433455585259E-3</v>
      </c>
    </row>
    <row r="42" spans="1:5" x14ac:dyDescent="0.25">
      <c r="A42" s="33">
        <v>437.8900146484375</v>
      </c>
      <c r="B42" s="6">
        <f t="shared" si="0"/>
        <v>1.8396212521518553E-2</v>
      </c>
      <c r="D42" s="33">
        <v>293.29666137695313</v>
      </c>
      <c r="E42" s="6">
        <f t="shared" si="1"/>
        <v>1.7955297114516388E-2</v>
      </c>
    </row>
    <row r="43" spans="1:5" x14ac:dyDescent="0.25">
      <c r="A43" s="33">
        <v>435.70999145507813</v>
      </c>
      <c r="B43" s="6">
        <f t="shared" si="0"/>
        <v>-4.9784720373439416E-3</v>
      </c>
      <c r="D43" s="33">
        <v>279.76333618164063</v>
      </c>
      <c r="E43" s="6">
        <f t="shared" si="1"/>
        <v>-4.6142104488257674E-2</v>
      </c>
    </row>
    <row r="44" spans="1:5" x14ac:dyDescent="0.25">
      <c r="A44" s="33">
        <v>432.17001342773438</v>
      </c>
      <c r="B44" s="6">
        <f t="shared" si="0"/>
        <v>-8.1246198085148189E-3</v>
      </c>
      <c r="D44" s="33">
        <v>279.42999267578125</v>
      </c>
      <c r="E44" s="6">
        <f t="shared" si="1"/>
        <v>-1.1915196265851885E-3</v>
      </c>
    </row>
    <row r="45" spans="1:5" x14ac:dyDescent="0.25">
      <c r="A45" s="33">
        <v>419.42999267578125</v>
      </c>
      <c r="B45" s="6">
        <f t="shared" si="0"/>
        <v>-2.9479187255280166E-2</v>
      </c>
      <c r="D45" s="33">
        <v>268.19332885742188</v>
      </c>
      <c r="E45" s="6">
        <f t="shared" si="1"/>
        <v>-4.0212805042002489E-2</v>
      </c>
    </row>
    <row r="46" spans="1:5" x14ac:dyDescent="0.25">
      <c r="A46" s="33">
        <v>416.25</v>
      </c>
      <c r="B46" s="6">
        <f t="shared" si="0"/>
        <v>-7.5817007159985801E-3</v>
      </c>
      <c r="D46" s="33">
        <v>274.79998779296875</v>
      </c>
      <c r="E46" s="6">
        <f t="shared" si="1"/>
        <v>2.4633942103232314E-2</v>
      </c>
    </row>
    <row r="47" spans="1:5" x14ac:dyDescent="0.25">
      <c r="A47" s="33">
        <v>427.41000366210938</v>
      </c>
      <c r="B47" s="6">
        <f t="shared" si="0"/>
        <v>2.6810819608671172E-2</v>
      </c>
      <c r="D47" s="33">
        <v>286.32333374023438</v>
      </c>
      <c r="E47" s="6">
        <f t="shared" si="1"/>
        <v>4.1933575178857672E-2</v>
      </c>
    </row>
    <row r="48" spans="1:5" x14ac:dyDescent="0.25">
      <c r="A48" s="33">
        <v>425.48001098632813</v>
      </c>
      <c r="B48" s="6">
        <f t="shared" si="0"/>
        <v>-4.5155533544952147E-3</v>
      </c>
      <c r="D48" s="33">
        <v>279.43331909179688</v>
      </c>
      <c r="E48" s="6">
        <f t="shared" si="1"/>
        <v>-2.4063755330148665E-2</v>
      </c>
    </row>
    <row r="49" spans="1:5" x14ac:dyDescent="0.25">
      <c r="A49" s="33">
        <v>420.07000732421875</v>
      </c>
      <c r="B49" s="6">
        <f t="shared" si="0"/>
        <v>-1.2715059514942086E-2</v>
      </c>
      <c r="D49" s="33">
        <v>265.11666870117188</v>
      </c>
      <c r="E49" s="6">
        <f t="shared" si="1"/>
        <v>-5.1234585901052926E-2</v>
      </c>
    </row>
    <row r="50" spans="1:5" x14ac:dyDescent="0.25">
      <c r="A50" s="33">
        <v>417</v>
      </c>
      <c r="B50" s="6">
        <f t="shared" si="0"/>
        <v>-7.3083230668483665E-3</v>
      </c>
      <c r="D50" s="33">
        <v>255.4566650390625</v>
      </c>
      <c r="E50" s="6">
        <f t="shared" si="1"/>
        <v>-3.6436802368687411E-2</v>
      </c>
    </row>
    <row r="51" spans="1:5" x14ac:dyDescent="0.25">
      <c r="A51" s="33">
        <v>426.17001342773438</v>
      </c>
      <c r="B51" s="6">
        <f t="shared" si="0"/>
        <v>2.199043987466277E-2</v>
      </c>
      <c r="D51" s="33">
        <v>267.29666137695313</v>
      </c>
      <c r="E51" s="6">
        <f t="shared" si="1"/>
        <v>4.6348355546253384E-2</v>
      </c>
    </row>
    <row r="52" spans="1:5" x14ac:dyDescent="0.25">
      <c r="A52" s="33">
        <v>435.6199951171875</v>
      </c>
      <c r="B52" s="6">
        <f t="shared" si="0"/>
        <v>2.2174206048534099E-2</v>
      </c>
      <c r="D52" s="33">
        <v>280.07666015625</v>
      </c>
      <c r="E52" s="6">
        <f t="shared" si="1"/>
        <v>4.7812040425278549E-2</v>
      </c>
    </row>
    <row r="53" spans="1:5" x14ac:dyDescent="0.25">
      <c r="A53" s="33">
        <v>441.07000732421875</v>
      </c>
      <c r="B53" s="6">
        <f t="shared" si="0"/>
        <v>1.2510932161332781E-2</v>
      </c>
      <c r="D53" s="33">
        <v>290.5333251953125</v>
      </c>
      <c r="E53" s="6">
        <f t="shared" si="1"/>
        <v>3.7335010469022677E-2</v>
      </c>
    </row>
    <row r="54" spans="1:5" x14ac:dyDescent="0.25">
      <c r="A54" s="33">
        <v>444.51998901367188</v>
      </c>
      <c r="B54" s="6">
        <f t="shared" si="0"/>
        <v>7.821846038416156E-3</v>
      </c>
      <c r="D54" s="33">
        <v>301.79666137695313</v>
      </c>
      <c r="E54" s="6">
        <f t="shared" si="1"/>
        <v>3.876779427650439E-2</v>
      </c>
    </row>
    <row r="55" spans="1:5" x14ac:dyDescent="0.25">
      <c r="A55" s="33">
        <v>444.3900146484375</v>
      </c>
      <c r="B55" s="6">
        <f t="shared" si="0"/>
        <v>-2.9239262225928256E-4</v>
      </c>
      <c r="D55" s="33">
        <v>307.0533447265625</v>
      </c>
      <c r="E55" s="6">
        <f t="shared" si="1"/>
        <v>1.7417963888750974E-2</v>
      </c>
    </row>
    <row r="56" spans="1:5" x14ac:dyDescent="0.25">
      <c r="A56" s="33">
        <v>449.58999633789063</v>
      </c>
      <c r="B56" s="6">
        <f t="shared" si="0"/>
        <v>1.1701391836103463E-2</v>
      </c>
      <c r="D56" s="33">
        <v>331.32666015625</v>
      </c>
      <c r="E56" s="6">
        <f t="shared" si="1"/>
        <v>7.9052437781791302E-2</v>
      </c>
    </row>
    <row r="57" spans="1:5" x14ac:dyDescent="0.25">
      <c r="A57" s="33">
        <v>443.79998779296875</v>
      </c>
      <c r="B57" s="6">
        <f t="shared" si="0"/>
        <v>-1.2878419431224128E-2</v>
      </c>
      <c r="D57" s="33">
        <v>333.03668212890625</v>
      </c>
      <c r="E57" s="6">
        <f t="shared" si="1"/>
        <v>5.1611360578403881E-3</v>
      </c>
    </row>
    <row r="58" spans="1:5" x14ac:dyDescent="0.25">
      <c r="A58" s="33">
        <v>450.489990234375</v>
      </c>
      <c r="B58" s="6">
        <f t="shared" si="0"/>
        <v>1.5074363734609011E-2</v>
      </c>
      <c r="D58" s="33">
        <v>337.97332763671875</v>
      </c>
      <c r="E58" s="6">
        <f t="shared" si="1"/>
        <v>1.4823128420135131E-2</v>
      </c>
    </row>
    <row r="59" spans="1:5" x14ac:dyDescent="0.25">
      <c r="A59" s="33">
        <v>452.69000244140625</v>
      </c>
      <c r="B59" s="6">
        <f t="shared" si="0"/>
        <v>4.8835984255425E-3</v>
      </c>
      <c r="D59" s="33">
        <v>336.8800048828125</v>
      </c>
      <c r="E59" s="6">
        <f t="shared" si="1"/>
        <v>-3.2349379803173176E-3</v>
      </c>
    </row>
    <row r="60" spans="1:5" x14ac:dyDescent="0.25">
      <c r="A60" s="33">
        <v>455.91000366210938</v>
      </c>
      <c r="B60" s="6">
        <f t="shared" si="0"/>
        <v>7.1130380687386722E-3</v>
      </c>
      <c r="D60" s="33">
        <v>363.9466552734375</v>
      </c>
      <c r="E60" s="6">
        <f t="shared" si="1"/>
        <v>8.0345078361182168E-2</v>
      </c>
    </row>
    <row r="61" spans="1:5" x14ac:dyDescent="0.25">
      <c r="A61" s="33">
        <v>461.54998779296875</v>
      </c>
      <c r="B61" s="6">
        <f t="shared" si="0"/>
        <v>1.237082776327795E-2</v>
      </c>
      <c r="D61" s="33">
        <v>366.52334594726563</v>
      </c>
      <c r="E61" s="6">
        <f t="shared" si="1"/>
        <v>7.0798580959405338E-3</v>
      </c>
    </row>
    <row r="62" spans="1:5" x14ac:dyDescent="0.25">
      <c r="A62" s="33">
        <v>458.70001220703125</v>
      </c>
      <c r="B62" s="6">
        <f t="shared" si="0"/>
        <v>-6.1747928963566028E-3</v>
      </c>
      <c r="D62" s="33">
        <v>364.663330078125</v>
      </c>
      <c r="E62" s="6">
        <f t="shared" si="1"/>
        <v>-5.0747541451513405E-3</v>
      </c>
    </row>
    <row r="63" spans="1:5" x14ac:dyDescent="0.25">
      <c r="A63" s="33">
        <v>451.6400146484375</v>
      </c>
      <c r="B63" s="6">
        <f t="shared" si="0"/>
        <v>-1.5391317572948452E-2</v>
      </c>
      <c r="D63" s="33">
        <v>359.20001220703125</v>
      </c>
      <c r="E63" s="6">
        <f t="shared" si="1"/>
        <v>-1.4981813142339527E-2</v>
      </c>
    </row>
    <row r="64" spans="1:5" x14ac:dyDescent="0.25">
      <c r="A64" s="33">
        <v>452.92001342773438</v>
      </c>
      <c r="B64" s="6">
        <f t="shared" si="0"/>
        <v>2.8341128726010753E-3</v>
      </c>
      <c r="D64" s="33">
        <v>361.52999877929688</v>
      </c>
      <c r="E64" s="6">
        <f t="shared" si="1"/>
        <v>6.4865993682725609E-3</v>
      </c>
    </row>
    <row r="65" spans="1:5" x14ac:dyDescent="0.25">
      <c r="A65" s="33">
        <v>456.79998779296875</v>
      </c>
      <c r="B65" s="6">
        <f t="shared" si="0"/>
        <v>8.5665774313447157E-3</v>
      </c>
      <c r="D65" s="33">
        <v>381.81668090820313</v>
      </c>
      <c r="E65" s="6">
        <f t="shared" si="1"/>
        <v>5.6113412987591815E-2</v>
      </c>
    </row>
    <row r="66" spans="1:5" x14ac:dyDescent="0.25">
      <c r="A66" s="33">
        <v>451.02999877929688</v>
      </c>
      <c r="B66" s="6">
        <f t="shared" si="0"/>
        <v>-1.2631324798298711E-2</v>
      </c>
      <c r="D66" s="33">
        <v>363.75332641601563</v>
      </c>
      <c r="E66" s="6">
        <f t="shared" si="1"/>
        <v>-4.730897154420112E-2</v>
      </c>
    </row>
    <row r="67" spans="1:5" x14ac:dyDescent="0.25">
      <c r="A67" s="33">
        <v>446.51998901367188</v>
      </c>
      <c r="B67" s="6">
        <f t="shared" si="0"/>
        <v>-9.9993565346678612E-3</v>
      </c>
      <c r="D67" s="33">
        <v>348.586669921875</v>
      </c>
      <c r="E67" s="6">
        <f t="shared" si="1"/>
        <v>-4.1694894294368318E-2</v>
      </c>
    </row>
    <row r="68" spans="1:5" x14ac:dyDescent="0.25">
      <c r="A68" s="33">
        <v>448.76998901367188</v>
      </c>
      <c r="B68" s="6">
        <f t="shared" ref="B68:B131" si="2">(A68-A67)/A67</f>
        <v>5.0389681433301026E-3</v>
      </c>
      <c r="D68" s="33">
        <v>352.42001342773438</v>
      </c>
      <c r="E68" s="6">
        <f t="shared" ref="E68:E131" si="3">(D68-D67)/D67</f>
        <v>1.0996816105212805E-2</v>
      </c>
    </row>
    <row r="69" spans="1:5" x14ac:dyDescent="0.25">
      <c r="A69" s="33">
        <v>447.57000732421875</v>
      </c>
      <c r="B69" s="6">
        <f t="shared" si="2"/>
        <v>-2.6739347969557906E-3</v>
      </c>
      <c r="D69" s="33">
        <v>341.82998657226563</v>
      </c>
      <c r="E69" s="6">
        <f t="shared" si="3"/>
        <v>-3.0049447965418377E-2</v>
      </c>
    </row>
    <row r="70" spans="1:5" x14ac:dyDescent="0.25">
      <c r="A70" s="33">
        <v>439.92001342773438</v>
      </c>
      <c r="B70" s="6">
        <f t="shared" si="2"/>
        <v>-1.7092284494708638E-2</v>
      </c>
      <c r="D70" s="33">
        <v>325.30999755859375</v>
      </c>
      <c r="E70" s="6">
        <f t="shared" si="3"/>
        <v>-4.8328086073804455E-2</v>
      </c>
    </row>
    <row r="71" spans="1:5" x14ac:dyDescent="0.25">
      <c r="A71" s="33">
        <v>438.29000854492188</v>
      </c>
      <c r="B71" s="6">
        <f t="shared" si="2"/>
        <v>-3.7052301169750276E-3</v>
      </c>
      <c r="D71" s="33">
        <v>328.98333740234375</v>
      </c>
      <c r="E71" s="6">
        <f t="shared" si="3"/>
        <v>1.1291813566499352E-2</v>
      </c>
    </row>
    <row r="72" spans="1:5" x14ac:dyDescent="0.25">
      <c r="A72" s="33">
        <v>443.30999755859375</v>
      </c>
      <c r="B72" s="6">
        <f t="shared" si="2"/>
        <v>1.1453578488676314E-2</v>
      </c>
      <c r="D72" s="33">
        <v>340.79000854492188</v>
      </c>
      <c r="E72" s="6">
        <f t="shared" si="3"/>
        <v>3.5888356035912755E-2</v>
      </c>
    </row>
    <row r="73" spans="1:5" x14ac:dyDescent="0.25">
      <c r="A73" s="33">
        <v>437.79000854492188</v>
      </c>
      <c r="B73" s="6">
        <f t="shared" si="2"/>
        <v>-1.2451758462637153E-2</v>
      </c>
      <c r="D73" s="33">
        <v>328.33334350585938</v>
      </c>
      <c r="E73" s="6">
        <f t="shared" si="3"/>
        <v>-3.6552318808432731E-2</v>
      </c>
    </row>
    <row r="74" spans="1:5" x14ac:dyDescent="0.25">
      <c r="A74" s="33">
        <v>437.97000122070313</v>
      </c>
      <c r="B74" s="6">
        <f t="shared" si="2"/>
        <v>4.1113929570820904E-4</v>
      </c>
      <c r="D74" s="33">
        <v>334.76333618164063</v>
      </c>
      <c r="E74" s="6">
        <f t="shared" si="3"/>
        <v>1.958373343116308E-2</v>
      </c>
    </row>
    <row r="75" spans="1:5" x14ac:dyDescent="0.25">
      <c r="A75" s="33">
        <v>445.04000854492188</v>
      </c>
      <c r="B75" s="6">
        <f t="shared" si="2"/>
        <v>1.6142674851047645E-2</v>
      </c>
      <c r="D75" s="33">
        <v>342.7166748046875</v>
      </c>
      <c r="E75" s="6">
        <f t="shared" si="3"/>
        <v>2.3758093445249453E-2</v>
      </c>
    </row>
    <row r="76" spans="1:5" x14ac:dyDescent="0.25">
      <c r="A76" s="33">
        <v>444.70999145507813</v>
      </c>
      <c r="B76" s="6">
        <f t="shared" si="2"/>
        <v>-7.4154476790245344E-4</v>
      </c>
      <c r="D76" s="33">
        <v>325.73333740234375</v>
      </c>
      <c r="E76" s="6">
        <f t="shared" si="3"/>
        <v>-4.955503671370081E-2</v>
      </c>
    </row>
    <row r="77" spans="1:5" x14ac:dyDescent="0.25">
      <c r="A77" s="33">
        <v>438.05999755859375</v>
      </c>
      <c r="B77" s="6">
        <f t="shared" si="2"/>
        <v>-1.4953551807383029E-2</v>
      </c>
      <c r="D77" s="33">
        <v>336.260009765625</v>
      </c>
      <c r="E77" s="6">
        <f t="shared" si="3"/>
        <v>3.2316840662455042E-2</v>
      </c>
    </row>
    <row r="78" spans="1:5" x14ac:dyDescent="0.25">
      <c r="A78" s="33">
        <v>426.04000854492188</v>
      </c>
      <c r="B78" s="6">
        <f t="shared" si="2"/>
        <v>-2.7439138658316119E-2</v>
      </c>
      <c r="D78" s="33">
        <v>335.01666259765625</v>
      </c>
      <c r="E78" s="6">
        <f t="shared" si="3"/>
        <v>-3.6975766723951788E-3</v>
      </c>
    </row>
    <row r="79" spans="1:5" x14ac:dyDescent="0.25">
      <c r="A79" s="33">
        <v>428.510009765625</v>
      </c>
      <c r="B79" s="6">
        <f t="shared" si="2"/>
        <v>5.7975804411868675E-3</v>
      </c>
      <c r="D79" s="33">
        <v>332.67333984375</v>
      </c>
      <c r="E79" s="6">
        <f t="shared" si="3"/>
        <v>-6.9946453878937413E-3</v>
      </c>
    </row>
    <row r="80" spans="1:5" x14ac:dyDescent="0.25">
      <c r="A80" s="33">
        <v>416.10000610351563</v>
      </c>
      <c r="B80" s="6">
        <f t="shared" si="2"/>
        <v>-2.8960825603343707E-2</v>
      </c>
      <c r="D80" s="33">
        <v>292.1400146484375</v>
      </c>
      <c r="E80" s="6">
        <f t="shared" si="3"/>
        <v>-0.12184121881948878</v>
      </c>
    </row>
    <row r="81" spans="1:5" x14ac:dyDescent="0.25">
      <c r="A81" s="33">
        <v>417.26998901367188</v>
      </c>
      <c r="B81" s="6">
        <f t="shared" si="2"/>
        <v>2.8117829680232844E-3</v>
      </c>
      <c r="D81" s="33">
        <v>293.836669921875</v>
      </c>
      <c r="E81" s="6">
        <f t="shared" si="3"/>
        <v>5.8076784704733514E-3</v>
      </c>
    </row>
    <row r="82" spans="1:5" x14ac:dyDescent="0.25">
      <c r="A82" s="33">
        <v>427.80999755859375</v>
      </c>
      <c r="B82" s="6">
        <f t="shared" si="2"/>
        <v>2.5259445496753737E-2</v>
      </c>
      <c r="D82" s="33">
        <v>292.50332641601563</v>
      </c>
      <c r="E82" s="6">
        <f t="shared" si="3"/>
        <v>-4.537702888526075E-3</v>
      </c>
    </row>
    <row r="83" spans="1:5" x14ac:dyDescent="0.25">
      <c r="A83" s="33">
        <v>412</v>
      </c>
      <c r="B83" s="6">
        <f t="shared" si="2"/>
        <v>-3.6955652389653142E-2</v>
      </c>
      <c r="D83" s="33">
        <v>290.25332641601563</v>
      </c>
      <c r="E83" s="6">
        <f t="shared" si="3"/>
        <v>-7.6922202135914046E-3</v>
      </c>
    </row>
    <row r="84" spans="1:5" x14ac:dyDescent="0.25">
      <c r="A84" s="33">
        <v>414.48001098632813</v>
      </c>
      <c r="B84" s="6">
        <f t="shared" si="2"/>
        <v>6.0194441415731192E-3</v>
      </c>
      <c r="D84" s="33">
        <v>300.98001098632813</v>
      </c>
      <c r="E84" s="6">
        <f t="shared" si="3"/>
        <v>3.6956284714332981E-2</v>
      </c>
    </row>
    <row r="85" spans="1:5" x14ac:dyDescent="0.25">
      <c r="A85" s="33">
        <v>416.3800048828125</v>
      </c>
      <c r="B85" s="6">
        <f t="shared" si="2"/>
        <v>4.584042284603798E-3</v>
      </c>
      <c r="D85" s="33">
        <v>303.08334350585938</v>
      </c>
      <c r="E85" s="6">
        <f t="shared" si="3"/>
        <v>6.988279761963305E-3</v>
      </c>
    </row>
    <row r="86" spans="1:5" x14ac:dyDescent="0.25">
      <c r="A86" s="33">
        <v>429.05999755859375</v>
      </c>
      <c r="B86" s="6">
        <f t="shared" si="2"/>
        <v>3.0452933683378848E-2</v>
      </c>
      <c r="D86" s="33">
        <v>317.54000854492188</v>
      </c>
      <c r="E86" s="6">
        <f t="shared" si="3"/>
        <v>4.769864576468557E-2</v>
      </c>
    </row>
    <row r="87" spans="1:5" x14ac:dyDescent="0.25">
      <c r="A87" s="33">
        <v>413.80999755859375</v>
      </c>
      <c r="B87" s="6">
        <f t="shared" si="2"/>
        <v>-3.554281472701825E-2</v>
      </c>
      <c r="D87" s="33">
        <v>291.09332275390625</v>
      </c>
      <c r="E87" s="6">
        <f t="shared" si="3"/>
        <v>-8.3286153175480104E-2</v>
      </c>
    </row>
    <row r="88" spans="1:5" x14ac:dyDescent="0.25">
      <c r="A88" s="33">
        <v>411.33999633789063</v>
      </c>
      <c r="B88" s="6">
        <f t="shared" si="2"/>
        <v>-5.9689259207745052E-3</v>
      </c>
      <c r="D88" s="33">
        <v>288.54998779296875</v>
      </c>
      <c r="E88" s="6">
        <f t="shared" si="3"/>
        <v>-8.7371806981902684E-3</v>
      </c>
    </row>
    <row r="89" spans="1:5" x14ac:dyDescent="0.25">
      <c r="A89" s="33">
        <v>398.17001342773438</v>
      </c>
      <c r="B89" s="6">
        <f t="shared" si="2"/>
        <v>-3.2017268020146324E-2</v>
      </c>
      <c r="D89" s="33">
        <v>262.3699951171875</v>
      </c>
      <c r="E89" s="6">
        <f t="shared" si="3"/>
        <v>-9.0729488072496783E-2</v>
      </c>
    </row>
    <row r="90" spans="1:5" x14ac:dyDescent="0.25">
      <c r="A90" s="33">
        <v>399.08999633789063</v>
      </c>
      <c r="B90" s="6">
        <f t="shared" si="2"/>
        <v>2.310527862800049E-3</v>
      </c>
      <c r="D90" s="33">
        <v>266.67999267578125</v>
      </c>
      <c r="E90" s="6">
        <f t="shared" si="3"/>
        <v>1.6427173986372529E-2</v>
      </c>
    </row>
    <row r="91" spans="1:5" x14ac:dyDescent="0.25">
      <c r="A91" s="33">
        <v>392.75</v>
      </c>
      <c r="B91" s="6">
        <f t="shared" si="2"/>
        <v>-1.5886131940332702E-2</v>
      </c>
      <c r="D91" s="33">
        <v>244.66667175292969</v>
      </c>
      <c r="E91" s="6">
        <f t="shared" si="3"/>
        <v>-8.2545828436460425E-2</v>
      </c>
    </row>
    <row r="92" spans="1:5" x14ac:dyDescent="0.25">
      <c r="A92" s="33">
        <v>392.33999633789063</v>
      </c>
      <c r="B92" s="6">
        <f t="shared" si="2"/>
        <v>-1.0439303936584977E-3</v>
      </c>
      <c r="D92" s="33">
        <v>242.66667175292969</v>
      </c>
      <c r="E92" s="6">
        <f t="shared" si="3"/>
        <v>-8.1743867510473533E-3</v>
      </c>
    </row>
    <row r="93" spans="1:5" x14ac:dyDescent="0.25">
      <c r="A93" s="33">
        <v>401.72000122070313</v>
      </c>
      <c r="B93" s="6">
        <f t="shared" si="2"/>
        <v>2.3907847709552055E-2</v>
      </c>
      <c r="D93" s="33">
        <v>256.52999877929688</v>
      </c>
      <c r="E93" s="6">
        <f t="shared" si="3"/>
        <v>5.7129093691457106E-2</v>
      </c>
    </row>
    <row r="94" spans="1:5" x14ac:dyDescent="0.25">
      <c r="A94" s="33">
        <v>400.08999633789063</v>
      </c>
      <c r="B94" s="6">
        <f t="shared" si="2"/>
        <v>-4.0575646665822413E-3</v>
      </c>
      <c r="D94" s="33">
        <v>241.4566650390625</v>
      </c>
      <c r="E94" s="6">
        <f t="shared" si="3"/>
        <v>-5.8758561618372646E-2</v>
      </c>
    </row>
    <row r="95" spans="1:5" x14ac:dyDescent="0.25">
      <c r="A95" s="33">
        <v>408.32000732421875</v>
      </c>
      <c r="B95" s="6">
        <f t="shared" si="2"/>
        <v>2.0570399314302226E-2</v>
      </c>
      <c r="D95" s="33">
        <v>253.8699951171875</v>
      </c>
      <c r="E95" s="6">
        <f t="shared" si="3"/>
        <v>5.1410177789529186E-2</v>
      </c>
    </row>
    <row r="96" spans="1:5" x14ac:dyDescent="0.25">
      <c r="A96" s="33">
        <v>391.8599853515625</v>
      </c>
      <c r="B96" s="6">
        <f t="shared" si="2"/>
        <v>-4.0311573465432668E-2</v>
      </c>
      <c r="D96" s="33">
        <v>236.60333251953125</v>
      </c>
      <c r="E96" s="6">
        <f t="shared" si="3"/>
        <v>-6.8013798124059055E-2</v>
      </c>
    </row>
    <row r="97" spans="1:5" x14ac:dyDescent="0.25">
      <c r="A97" s="33">
        <v>389.45999145507813</v>
      </c>
      <c r="B97" s="6">
        <f t="shared" si="2"/>
        <v>-6.1246210029104855E-3</v>
      </c>
      <c r="D97" s="33">
        <v>236.47332763671875</v>
      </c>
      <c r="E97" s="6">
        <f t="shared" si="3"/>
        <v>-5.4946344765354599E-4</v>
      </c>
    </row>
    <row r="98" spans="1:5" x14ac:dyDescent="0.25">
      <c r="A98" s="33">
        <v>389.6300048828125</v>
      </c>
      <c r="B98" s="6">
        <f t="shared" si="2"/>
        <v>4.3653631044149251E-4</v>
      </c>
      <c r="D98" s="33">
        <v>221.30000305175781</v>
      </c>
      <c r="E98" s="6">
        <f t="shared" si="3"/>
        <v>-6.416505716141864E-2</v>
      </c>
    </row>
    <row r="99" spans="1:5" x14ac:dyDescent="0.25">
      <c r="A99" s="33">
        <v>396.92001342773438</v>
      </c>
      <c r="B99" s="6">
        <f t="shared" si="2"/>
        <v>1.8710079956789936E-2</v>
      </c>
      <c r="D99" s="33">
        <v>224.96665954589844</v>
      </c>
      <c r="E99" s="6">
        <f t="shared" si="3"/>
        <v>1.6568714159859568E-2</v>
      </c>
    </row>
    <row r="100" spans="1:5" x14ac:dyDescent="0.25">
      <c r="A100" s="33">
        <v>393.8900146484375</v>
      </c>
      <c r="B100" s="6">
        <f t="shared" si="2"/>
        <v>-7.6337767731345062E-3</v>
      </c>
      <c r="D100" s="33">
        <v>209.38667297363281</v>
      </c>
      <c r="E100" s="6">
        <f t="shared" si="3"/>
        <v>-6.9254646905075934E-2</v>
      </c>
    </row>
    <row r="101" spans="1:5" x14ac:dyDescent="0.25">
      <c r="A101" s="33">
        <v>397.3699951171875</v>
      </c>
      <c r="B101" s="6">
        <f t="shared" si="2"/>
        <v>8.8349040070386676E-3</v>
      </c>
      <c r="D101" s="33">
        <v>219.60000610351563</v>
      </c>
      <c r="E101" s="6">
        <f t="shared" si="3"/>
        <v>4.8777379117958167E-2</v>
      </c>
    </row>
    <row r="102" spans="1:5" x14ac:dyDescent="0.25">
      <c r="A102" s="33">
        <v>405.30999755859375</v>
      </c>
      <c r="B102" s="6">
        <f t="shared" si="2"/>
        <v>1.9981383946879736E-2</v>
      </c>
      <c r="D102" s="33">
        <v>235.91000366210938</v>
      </c>
      <c r="E102" s="6">
        <f t="shared" si="3"/>
        <v>7.4271389368293098E-2</v>
      </c>
    </row>
    <row r="103" spans="1:5" x14ac:dyDescent="0.25">
      <c r="A103" s="33">
        <v>415.260009765625</v>
      </c>
      <c r="B103" s="6">
        <f t="shared" si="2"/>
        <v>2.4549140822989011E-2</v>
      </c>
      <c r="D103" s="33">
        <v>253.21000671386719</v>
      </c>
      <c r="E103" s="6">
        <f t="shared" si="3"/>
        <v>7.3333062537425789E-2</v>
      </c>
    </row>
    <row r="104" spans="1:5" x14ac:dyDescent="0.25">
      <c r="A104" s="33">
        <v>412.92999267578125</v>
      </c>
      <c r="B104" s="6">
        <f t="shared" si="2"/>
        <v>-5.6109835646317692E-3</v>
      </c>
      <c r="D104" s="33">
        <v>252.75332641601563</v>
      </c>
      <c r="E104" s="6">
        <f t="shared" si="3"/>
        <v>-1.8035633890552405E-3</v>
      </c>
    </row>
    <row r="105" spans="1:5" x14ac:dyDescent="0.25">
      <c r="A105" s="33">
        <v>409.58999633789063</v>
      </c>
      <c r="B105" s="6">
        <f t="shared" si="2"/>
        <v>-8.0885292837352164E-3</v>
      </c>
      <c r="D105" s="33">
        <v>246.78999328613281</v>
      </c>
      <c r="E105" s="6">
        <f t="shared" si="3"/>
        <v>-2.3593490200273574E-2</v>
      </c>
    </row>
    <row r="106" spans="1:5" x14ac:dyDescent="0.25">
      <c r="A106" s="33">
        <v>417.3900146484375</v>
      </c>
      <c r="B106" s="6">
        <f t="shared" si="2"/>
        <v>1.9043478552421143E-2</v>
      </c>
      <c r="D106" s="33">
        <v>258.33334350585938</v>
      </c>
      <c r="E106" s="6">
        <f t="shared" si="3"/>
        <v>4.6773980038740844E-2</v>
      </c>
    </row>
    <row r="107" spans="1:5" x14ac:dyDescent="0.25">
      <c r="A107" s="33">
        <v>410.54000854492188</v>
      </c>
      <c r="B107" s="6">
        <f t="shared" si="2"/>
        <v>-1.6411523666385028E-2</v>
      </c>
      <c r="D107" s="33">
        <v>234.51666259765625</v>
      </c>
      <c r="E107" s="6">
        <f t="shared" si="3"/>
        <v>-9.2193599885269664E-2</v>
      </c>
    </row>
    <row r="108" spans="1:5" x14ac:dyDescent="0.25">
      <c r="A108" s="33">
        <v>411.79000854492188</v>
      </c>
      <c r="B108" s="6">
        <f t="shared" si="2"/>
        <v>3.0447702391549572E-3</v>
      </c>
      <c r="D108" s="33">
        <v>238.27999877929688</v>
      </c>
      <c r="E108" s="6">
        <f t="shared" si="3"/>
        <v>1.6047201678360552E-2</v>
      </c>
    </row>
    <row r="109" spans="1:5" x14ac:dyDescent="0.25">
      <c r="A109" s="33">
        <v>415.739990234375</v>
      </c>
      <c r="B109" s="6">
        <f t="shared" si="2"/>
        <v>9.5922232387584128E-3</v>
      </c>
      <c r="D109" s="33">
        <v>238.88667297363281</v>
      </c>
      <c r="E109" s="6">
        <f t="shared" si="3"/>
        <v>2.5460558898938892E-3</v>
      </c>
    </row>
    <row r="110" spans="1:5" x14ac:dyDescent="0.25">
      <c r="A110" s="33">
        <v>411.22000122070313</v>
      </c>
      <c r="B110" s="6">
        <f t="shared" si="2"/>
        <v>-1.0872153557139677E-2</v>
      </c>
      <c r="D110" s="33">
        <v>241.86666870117188</v>
      </c>
      <c r="E110" s="6">
        <f t="shared" si="3"/>
        <v>1.2474516432601413E-2</v>
      </c>
    </row>
    <row r="111" spans="1:5" x14ac:dyDescent="0.25">
      <c r="A111" s="33">
        <v>401.44000244140625</v>
      </c>
      <c r="B111" s="6">
        <f t="shared" si="2"/>
        <v>-2.3782886898168938E-2</v>
      </c>
      <c r="D111" s="33">
        <v>239.7066650390625</v>
      </c>
      <c r="E111" s="6">
        <f t="shared" si="3"/>
        <v>-8.9305553084624324E-3</v>
      </c>
    </row>
    <row r="112" spans="1:5" x14ac:dyDescent="0.25">
      <c r="A112" s="33">
        <v>389.79998779296875</v>
      </c>
      <c r="B112" s="6">
        <f t="shared" si="2"/>
        <v>-2.8995652096570679E-2</v>
      </c>
      <c r="D112" s="33">
        <v>232.22999572753906</v>
      </c>
      <c r="E112" s="6">
        <f t="shared" si="3"/>
        <v>-3.1190911234383251E-2</v>
      </c>
    </row>
    <row r="113" spans="1:5" x14ac:dyDescent="0.25">
      <c r="A113" s="33">
        <v>375</v>
      </c>
      <c r="B113" s="6">
        <f t="shared" si="2"/>
        <v>-3.7968158687653283E-2</v>
      </c>
      <c r="D113" s="33">
        <v>215.73666381835938</v>
      </c>
      <c r="E113" s="6">
        <f t="shared" si="3"/>
        <v>-7.1021539907059561E-2</v>
      </c>
    </row>
    <row r="114" spans="1:5" x14ac:dyDescent="0.25">
      <c r="A114" s="33">
        <v>373.8699951171875</v>
      </c>
      <c r="B114" s="6">
        <f t="shared" si="2"/>
        <v>-3.0133463541666666E-3</v>
      </c>
      <c r="D114" s="33">
        <v>220.88999938964844</v>
      </c>
      <c r="E114" s="6">
        <f t="shared" si="3"/>
        <v>2.3887157055640484E-2</v>
      </c>
    </row>
    <row r="115" spans="1:5" x14ac:dyDescent="0.25">
      <c r="A115" s="33">
        <v>379.20001220703125</v>
      </c>
      <c r="B115" s="6">
        <f t="shared" si="2"/>
        <v>1.42563381909615E-2</v>
      </c>
      <c r="D115" s="33">
        <v>233</v>
      </c>
      <c r="E115" s="6">
        <f t="shared" si="3"/>
        <v>5.4823670803627489E-2</v>
      </c>
    </row>
    <row r="116" spans="1:5" x14ac:dyDescent="0.25">
      <c r="A116" s="33">
        <v>366.64999389648438</v>
      </c>
      <c r="B116" s="6">
        <f t="shared" si="2"/>
        <v>-3.3096038783076202E-2</v>
      </c>
      <c r="D116" s="33">
        <v>213.10000610351563</v>
      </c>
      <c r="E116" s="6">
        <f t="shared" si="3"/>
        <v>-8.5407699126542377E-2</v>
      </c>
    </row>
    <row r="117" spans="1:5" x14ac:dyDescent="0.25">
      <c r="A117" s="33">
        <v>365.8599853515625</v>
      </c>
      <c r="B117" s="6">
        <f t="shared" si="2"/>
        <v>-2.1546667341413258E-3</v>
      </c>
      <c r="D117" s="33">
        <v>216.75999450683594</v>
      </c>
      <c r="E117" s="6">
        <f t="shared" si="3"/>
        <v>1.717498028386932E-2</v>
      </c>
    </row>
    <row r="118" spans="1:5" x14ac:dyDescent="0.25">
      <c r="A118" s="33">
        <v>375.07000732421875</v>
      </c>
      <c r="B118" s="6">
        <f t="shared" si="2"/>
        <v>2.5173624723693541E-2</v>
      </c>
      <c r="D118" s="33">
        <v>237.03666687011719</v>
      </c>
      <c r="E118" s="6">
        <f t="shared" si="3"/>
        <v>9.3544348021478596E-2</v>
      </c>
    </row>
    <row r="119" spans="1:5" x14ac:dyDescent="0.25">
      <c r="A119" s="33">
        <v>374.3900146484375</v>
      </c>
      <c r="B119" s="6">
        <f t="shared" si="2"/>
        <v>-1.8129753446093316E-3</v>
      </c>
      <c r="D119" s="33">
        <v>236.086669921875</v>
      </c>
      <c r="E119" s="6">
        <f t="shared" si="3"/>
        <v>-4.0078058841534949E-3</v>
      </c>
    </row>
    <row r="120" spans="1:5" x14ac:dyDescent="0.25">
      <c r="A120" s="33">
        <v>378.05999755859375</v>
      </c>
      <c r="B120" s="6">
        <f t="shared" si="2"/>
        <v>9.80256621855277E-3</v>
      </c>
      <c r="D120" s="33">
        <v>235.07000732421875</v>
      </c>
      <c r="E120" s="6">
        <f t="shared" si="3"/>
        <v>-4.3063108899485114E-3</v>
      </c>
    </row>
    <row r="121" spans="1:5" x14ac:dyDescent="0.25">
      <c r="A121" s="33">
        <v>390.07998657226563</v>
      </c>
      <c r="B121" s="6">
        <f t="shared" si="2"/>
        <v>3.179386629448664E-2</v>
      </c>
      <c r="D121" s="33">
        <v>245.7066650390625</v>
      </c>
      <c r="E121" s="6">
        <f t="shared" si="3"/>
        <v>4.5248893450593256E-2</v>
      </c>
    </row>
    <row r="122" spans="1:5" x14ac:dyDescent="0.25">
      <c r="A122" s="33">
        <v>388.58999633789063</v>
      </c>
      <c r="B122" s="6">
        <f t="shared" si="2"/>
        <v>-3.8197043828573007E-3</v>
      </c>
      <c r="D122" s="33">
        <v>244.91999816894531</v>
      </c>
      <c r="E122" s="6">
        <f t="shared" si="3"/>
        <v>-3.2016505127857361E-3</v>
      </c>
    </row>
    <row r="123" spans="1:5" x14ac:dyDescent="0.25">
      <c r="A123" s="33">
        <v>380.64999389648438</v>
      </c>
      <c r="B123" s="6">
        <f t="shared" si="2"/>
        <v>-2.0432853434811996E-2</v>
      </c>
      <c r="D123" s="33">
        <v>232.663330078125</v>
      </c>
      <c r="E123" s="6">
        <f t="shared" si="3"/>
        <v>-5.0043557824811381E-2</v>
      </c>
    </row>
    <row r="124" spans="1:5" x14ac:dyDescent="0.25">
      <c r="A124" s="33">
        <v>380.33999633789063</v>
      </c>
      <c r="B124" s="6">
        <f t="shared" si="2"/>
        <v>-8.1439002644001642E-4</v>
      </c>
      <c r="D124" s="33">
        <v>228.49000549316406</v>
      </c>
      <c r="E124" s="6">
        <f t="shared" si="3"/>
        <v>-1.7937182380908908E-2</v>
      </c>
    </row>
    <row r="125" spans="1:5" x14ac:dyDescent="0.25">
      <c r="A125" s="33">
        <v>377.25</v>
      </c>
      <c r="B125" s="6">
        <f t="shared" si="2"/>
        <v>-8.1243002777585879E-3</v>
      </c>
      <c r="D125" s="33">
        <v>224.47332763671875</v>
      </c>
      <c r="E125" s="6">
        <f t="shared" si="3"/>
        <v>-1.7579227799377348E-2</v>
      </c>
    </row>
    <row r="126" spans="1:5" x14ac:dyDescent="0.25">
      <c r="A126" s="33">
        <v>381.239990234375</v>
      </c>
      <c r="B126" s="6">
        <f t="shared" si="2"/>
        <v>1.0576514869118621E-2</v>
      </c>
      <c r="D126" s="33">
        <v>227.26333618164063</v>
      </c>
      <c r="E126" s="6">
        <f t="shared" si="3"/>
        <v>1.2429131666979809E-2</v>
      </c>
    </row>
    <row r="127" spans="1:5" x14ac:dyDescent="0.25">
      <c r="A127" s="33">
        <v>381.95999145507813</v>
      </c>
      <c r="B127" s="6">
        <f t="shared" si="2"/>
        <v>1.8885773768394277E-3</v>
      </c>
      <c r="D127" s="33">
        <v>233.06666564941406</v>
      </c>
      <c r="E127" s="6">
        <f t="shared" si="3"/>
        <v>2.5535704813974554E-2</v>
      </c>
    </row>
    <row r="128" spans="1:5" x14ac:dyDescent="0.25">
      <c r="A128" s="33">
        <v>383.25</v>
      </c>
      <c r="B128" s="6">
        <f t="shared" si="2"/>
        <v>3.37733944334741E-3</v>
      </c>
      <c r="D128" s="33">
        <v>231.73333740234375</v>
      </c>
      <c r="E128" s="6">
        <f t="shared" si="3"/>
        <v>-5.7208020003853546E-3</v>
      </c>
    </row>
    <row r="129" spans="1:5" x14ac:dyDescent="0.25">
      <c r="A129" s="33">
        <v>388.989990234375</v>
      </c>
      <c r="B129" s="6">
        <f t="shared" si="2"/>
        <v>1.4977143468688845E-2</v>
      </c>
      <c r="D129" s="33">
        <v>244.5433349609375</v>
      </c>
      <c r="E129" s="6">
        <f t="shared" si="3"/>
        <v>5.5279044880592952E-2</v>
      </c>
    </row>
    <row r="130" spans="1:5" x14ac:dyDescent="0.25">
      <c r="A130" s="33">
        <v>388.67001342773438</v>
      </c>
      <c r="B130" s="6">
        <f t="shared" si="2"/>
        <v>-8.2258365169713484E-4</v>
      </c>
      <c r="D130" s="33">
        <v>250.76333618164063</v>
      </c>
      <c r="E130" s="6">
        <f t="shared" si="3"/>
        <v>2.5435169687600304E-2</v>
      </c>
    </row>
    <row r="131" spans="1:5" x14ac:dyDescent="0.25">
      <c r="A131" s="33">
        <v>384.23001098632813</v>
      </c>
      <c r="B131" s="6">
        <f t="shared" si="2"/>
        <v>-1.142357858340873E-2</v>
      </c>
      <c r="D131" s="33">
        <v>234.34333801269531</v>
      </c>
      <c r="E131" s="6">
        <f t="shared" si="3"/>
        <v>-6.5480059481468511E-2</v>
      </c>
    </row>
    <row r="132" spans="1:5" x14ac:dyDescent="0.25">
      <c r="A132" s="33">
        <v>380.82998657226563</v>
      </c>
      <c r="B132" s="6">
        <f t="shared" ref="B132:B195" si="4">(A132-A131)/A131</f>
        <v>-8.8489298515088705E-3</v>
      </c>
      <c r="D132" s="33">
        <v>233.07000732421875</v>
      </c>
      <c r="E132" s="6">
        <f t="shared" ref="E132:E195" si="5">(D132-D131)/D131</f>
        <v>-5.433611636988721E-3</v>
      </c>
    </row>
    <row r="133" spans="1:5" x14ac:dyDescent="0.25">
      <c r="A133" s="33">
        <v>378.82998657226563</v>
      </c>
      <c r="B133" s="6">
        <f t="shared" si="4"/>
        <v>-5.2516872896522385E-3</v>
      </c>
      <c r="D133" s="33">
        <v>237.03999328613281</v>
      </c>
      <c r="E133" s="6">
        <f t="shared" si="5"/>
        <v>1.7033448479672888E-2</v>
      </c>
    </row>
    <row r="134" spans="1:5" x14ac:dyDescent="0.25">
      <c r="A134" s="33">
        <v>377.91000366210938</v>
      </c>
      <c r="B134" s="6">
        <f t="shared" si="4"/>
        <v>-2.4284849213771359E-3</v>
      </c>
      <c r="D134" s="33">
        <v>238.31333923339844</v>
      </c>
      <c r="E134" s="6">
        <f t="shared" si="5"/>
        <v>5.3718612189148996E-3</v>
      </c>
    </row>
    <row r="135" spans="1:5" x14ac:dyDescent="0.25">
      <c r="A135" s="33">
        <v>385.1300048828125</v>
      </c>
      <c r="B135" s="6">
        <f t="shared" si="4"/>
        <v>1.910508097361337E-2</v>
      </c>
      <c r="D135" s="33">
        <v>240.06666564941406</v>
      </c>
      <c r="E135" s="6">
        <f t="shared" si="5"/>
        <v>7.3572315408599875E-3</v>
      </c>
    </row>
    <row r="136" spans="1:5" x14ac:dyDescent="0.25">
      <c r="A136" s="33">
        <v>381.95001220703125</v>
      </c>
      <c r="B136" s="6">
        <f t="shared" si="4"/>
        <v>-8.2569330757515484E-3</v>
      </c>
      <c r="D136" s="33">
        <v>240.54666137695313</v>
      </c>
      <c r="E136" s="6">
        <f t="shared" si="5"/>
        <v>1.9994268102179308E-3</v>
      </c>
    </row>
    <row r="137" spans="1:5" x14ac:dyDescent="0.25">
      <c r="A137" s="33">
        <v>392.26998901367188</v>
      </c>
      <c r="B137" s="6">
        <f t="shared" si="4"/>
        <v>2.7019181769385073E-2</v>
      </c>
      <c r="D137" s="33">
        <v>245.52999877929688</v>
      </c>
      <c r="E137" s="6">
        <f t="shared" si="5"/>
        <v>2.0716718219316786E-2</v>
      </c>
    </row>
    <row r="138" spans="1:5" x14ac:dyDescent="0.25">
      <c r="A138" s="33">
        <v>394.76998901367188</v>
      </c>
      <c r="B138" s="6">
        <f t="shared" si="4"/>
        <v>6.3731615214460543E-3</v>
      </c>
      <c r="D138" s="33">
        <v>247.5</v>
      </c>
      <c r="E138" s="6">
        <f t="shared" si="5"/>
        <v>8.023464466653335E-3</v>
      </c>
    </row>
    <row r="139" spans="1:5" x14ac:dyDescent="0.25">
      <c r="A139" s="33">
        <v>398.79000854492188</v>
      </c>
      <c r="B139" s="6">
        <f t="shared" si="4"/>
        <v>1.0183194374258213E-2</v>
      </c>
      <c r="D139" s="33">
        <v>271.7066650390625</v>
      </c>
      <c r="E139" s="6">
        <f t="shared" si="5"/>
        <v>9.7804707228535348E-2</v>
      </c>
    </row>
    <row r="140" spans="1:5" x14ac:dyDescent="0.25">
      <c r="A140" s="33">
        <v>395.08999633789063</v>
      </c>
      <c r="B140" s="6">
        <f t="shared" si="4"/>
        <v>-9.2780965614750622E-3</v>
      </c>
      <c r="D140" s="33">
        <v>272.24334716796875</v>
      </c>
      <c r="E140" s="6">
        <f t="shared" si="5"/>
        <v>1.9752262198981861E-3</v>
      </c>
    </row>
    <row r="141" spans="1:5" x14ac:dyDescent="0.25">
      <c r="A141" s="33">
        <v>395.57000732421875</v>
      </c>
      <c r="B141" s="6">
        <f t="shared" si="4"/>
        <v>1.2149408761987683E-3</v>
      </c>
      <c r="D141" s="33">
        <v>268.43331909179688</v>
      </c>
      <c r="E141" s="6">
        <f t="shared" si="5"/>
        <v>-1.3994935471540331E-2</v>
      </c>
    </row>
    <row r="142" spans="1:5" x14ac:dyDescent="0.25">
      <c r="A142" s="33">
        <v>390.8900146484375</v>
      </c>
      <c r="B142" s="6">
        <f t="shared" si="4"/>
        <v>-1.1831009907546946E-2</v>
      </c>
      <c r="D142" s="33">
        <v>258.8599853515625</v>
      </c>
      <c r="E142" s="6">
        <f t="shared" si="5"/>
        <v>-3.5663731211253089E-2</v>
      </c>
    </row>
    <row r="143" spans="1:5" x14ac:dyDescent="0.25">
      <c r="A143" s="33">
        <v>401.04000854492188</v>
      </c>
      <c r="B143" s="6">
        <f t="shared" si="4"/>
        <v>2.5966367817333927E-2</v>
      </c>
      <c r="D143" s="33">
        <v>274.82000732421875</v>
      </c>
      <c r="E143" s="6">
        <f t="shared" si="5"/>
        <v>6.1655036992220531E-2</v>
      </c>
    </row>
    <row r="144" spans="1:5" x14ac:dyDescent="0.25">
      <c r="A144" s="33">
        <v>406.07000732421875</v>
      </c>
      <c r="B144" s="6">
        <f t="shared" si="4"/>
        <v>1.254238647547168E-2</v>
      </c>
      <c r="D144" s="33">
        <v>280.89999389648438</v>
      </c>
      <c r="E144" s="6">
        <f t="shared" si="5"/>
        <v>2.2123522342726541E-2</v>
      </c>
    </row>
    <row r="145" spans="1:5" x14ac:dyDescent="0.25">
      <c r="A145" s="33">
        <v>411.989990234375</v>
      </c>
      <c r="B145" s="6">
        <f t="shared" si="4"/>
        <v>1.4578724858715197E-2</v>
      </c>
      <c r="D145" s="33">
        <v>297.14999389648438</v>
      </c>
      <c r="E145" s="6">
        <f t="shared" si="5"/>
        <v>5.7849769857910197E-2</v>
      </c>
    </row>
    <row r="146" spans="1:5" x14ac:dyDescent="0.25">
      <c r="A146" s="33">
        <v>410.76998901367188</v>
      </c>
      <c r="B146" s="6">
        <f t="shared" si="4"/>
        <v>-2.9612399563617659E-3</v>
      </c>
      <c r="D146" s="33">
        <v>297.27667236328125</v>
      </c>
      <c r="E146" s="6">
        <f t="shared" si="5"/>
        <v>4.2631152414226504E-4</v>
      </c>
    </row>
    <row r="147" spans="1:5" x14ac:dyDescent="0.25">
      <c r="A147" s="33">
        <v>408.05999755859375</v>
      </c>
      <c r="B147" s="6">
        <f t="shared" si="4"/>
        <v>-6.5973452967809853E-3</v>
      </c>
      <c r="D147" s="33">
        <v>300.586669921875</v>
      </c>
      <c r="E147" s="6">
        <f t="shared" si="5"/>
        <v>1.1134400598203788E-2</v>
      </c>
    </row>
    <row r="148" spans="1:5" x14ac:dyDescent="0.25">
      <c r="A148" s="33">
        <v>414.45001220703125</v>
      </c>
      <c r="B148" s="6">
        <f t="shared" si="4"/>
        <v>1.5659497835290633E-2</v>
      </c>
      <c r="D148" s="33">
        <v>307.39666748046875</v>
      </c>
      <c r="E148" s="6">
        <f t="shared" si="5"/>
        <v>2.2655687161256106E-2</v>
      </c>
    </row>
    <row r="149" spans="1:5" x14ac:dyDescent="0.25">
      <c r="A149" s="33">
        <v>414.17001342773438</v>
      </c>
      <c r="B149" s="6">
        <f t="shared" si="4"/>
        <v>-6.7559119568081109E-4</v>
      </c>
      <c r="D149" s="33">
        <v>308.63333129882813</v>
      </c>
      <c r="E149" s="6">
        <f t="shared" si="5"/>
        <v>4.0230228534860408E-3</v>
      </c>
    </row>
    <row r="150" spans="1:5" x14ac:dyDescent="0.25">
      <c r="A150" s="33">
        <v>413.47000122070313</v>
      </c>
      <c r="B150" s="6">
        <f t="shared" si="4"/>
        <v>-1.6901566611204947E-3</v>
      </c>
      <c r="D150" s="33">
        <v>288.17001342773438</v>
      </c>
      <c r="E150" s="6">
        <f t="shared" si="5"/>
        <v>-6.6303006823590763E-2</v>
      </c>
    </row>
    <row r="151" spans="1:5" x14ac:dyDescent="0.25">
      <c r="A151" s="33">
        <v>412.989990234375</v>
      </c>
      <c r="B151" s="6">
        <f t="shared" si="4"/>
        <v>-1.1609330420852067E-3</v>
      </c>
      <c r="D151" s="33">
        <v>290.42333984375</v>
      </c>
      <c r="E151" s="6">
        <f t="shared" si="5"/>
        <v>7.8194340528796938E-3</v>
      </c>
    </row>
    <row r="152" spans="1:5" x14ac:dyDescent="0.25">
      <c r="A152" s="33">
        <v>411.35000610351563</v>
      </c>
      <c r="B152" s="6">
        <f t="shared" si="4"/>
        <v>-3.971002129927341E-3</v>
      </c>
      <c r="D152" s="33">
        <v>283.33334350585938</v>
      </c>
      <c r="E152" s="6">
        <f t="shared" si="5"/>
        <v>-2.4412625864385067E-2</v>
      </c>
    </row>
    <row r="153" spans="1:5" x14ac:dyDescent="0.25">
      <c r="A153" s="33">
        <v>419.989990234375</v>
      </c>
      <c r="B153" s="6">
        <f t="shared" si="4"/>
        <v>2.1003972292843811E-2</v>
      </c>
      <c r="D153" s="33">
        <v>294.35665893554688</v>
      </c>
      <c r="E153" s="6">
        <f t="shared" si="5"/>
        <v>3.8905817766766077E-2</v>
      </c>
    </row>
    <row r="154" spans="1:5" x14ac:dyDescent="0.25">
      <c r="A154" s="33">
        <v>419.989990234375</v>
      </c>
      <c r="B154" s="6">
        <f t="shared" si="4"/>
        <v>0</v>
      </c>
      <c r="D154" s="33">
        <v>286.6300048828125</v>
      </c>
      <c r="E154" s="6">
        <f t="shared" si="5"/>
        <v>-2.6249292544206462E-2</v>
      </c>
    </row>
    <row r="155" spans="1:5" x14ac:dyDescent="0.25">
      <c r="A155" s="33">
        <v>427.10000610351563</v>
      </c>
      <c r="B155" s="6">
        <f t="shared" si="4"/>
        <v>1.6929012677594737E-2</v>
      </c>
      <c r="D155" s="33">
        <v>300.02999877929688</v>
      </c>
      <c r="E155" s="6">
        <f t="shared" si="5"/>
        <v>4.67501436284136E-2</v>
      </c>
    </row>
    <row r="156" spans="1:5" x14ac:dyDescent="0.25">
      <c r="A156" s="33">
        <v>428.8599853515625</v>
      </c>
      <c r="B156" s="6">
        <f t="shared" si="4"/>
        <v>4.1207661505401885E-3</v>
      </c>
      <c r="D156" s="33">
        <v>309.32000732421875</v>
      </c>
      <c r="E156" s="6">
        <f t="shared" si="5"/>
        <v>3.0963598915839205E-2</v>
      </c>
    </row>
    <row r="157" spans="1:5" x14ac:dyDescent="0.25">
      <c r="A157" s="33">
        <v>429.70001220703125</v>
      </c>
      <c r="B157" s="6">
        <f t="shared" si="4"/>
        <v>1.9587438421892617E-3</v>
      </c>
      <c r="D157" s="33">
        <v>306.56332397460938</v>
      </c>
      <c r="E157" s="6">
        <f t="shared" si="5"/>
        <v>-8.9120757931442588E-3</v>
      </c>
    </row>
    <row r="158" spans="1:5" x14ac:dyDescent="0.25">
      <c r="A158" s="33">
        <v>426.64999389648438</v>
      </c>
      <c r="B158" s="6">
        <f t="shared" si="4"/>
        <v>-7.098017742381081E-3</v>
      </c>
      <c r="D158" s="33">
        <v>303.99667358398438</v>
      </c>
      <c r="E158" s="6">
        <f t="shared" si="5"/>
        <v>-8.372333511224515E-3</v>
      </c>
    </row>
    <row r="159" spans="1:5" x14ac:dyDescent="0.25">
      <c r="A159" s="33">
        <v>427.8900146484375</v>
      </c>
      <c r="B159" s="6">
        <f t="shared" si="4"/>
        <v>2.9064122106936771E-3</v>
      </c>
      <c r="D159" s="33">
        <v>302.8699951171875</v>
      </c>
      <c r="E159" s="6">
        <f t="shared" si="5"/>
        <v>-3.7062197211365552E-3</v>
      </c>
    </row>
    <row r="160" spans="1:5" x14ac:dyDescent="0.25">
      <c r="A160" s="33">
        <v>422.1400146484375</v>
      </c>
      <c r="B160" s="6">
        <f t="shared" si="4"/>
        <v>-1.3438032679319027E-2</v>
      </c>
      <c r="D160" s="33">
        <v>296.66665649414063</v>
      </c>
      <c r="E160" s="6">
        <f t="shared" si="5"/>
        <v>-2.0481852686155516E-2</v>
      </c>
    </row>
    <row r="161" spans="1:5" x14ac:dyDescent="0.25">
      <c r="A161" s="33">
        <v>413.35000610351563</v>
      </c>
      <c r="B161" s="6">
        <f t="shared" si="4"/>
        <v>-2.0822495475209295E-2</v>
      </c>
      <c r="D161" s="33">
        <v>289.913330078125</v>
      </c>
      <c r="E161" s="6">
        <f t="shared" si="5"/>
        <v>-2.2764022407583941E-2</v>
      </c>
    </row>
    <row r="162" spans="1:5" x14ac:dyDescent="0.25">
      <c r="A162" s="33">
        <v>412.35000610351563</v>
      </c>
      <c r="B162" s="6">
        <f t="shared" si="4"/>
        <v>-2.4192572522898888E-3</v>
      </c>
      <c r="D162" s="33">
        <v>296.45333862304688</v>
      </c>
      <c r="E162" s="6">
        <f t="shared" si="5"/>
        <v>2.2558495475732326E-2</v>
      </c>
    </row>
    <row r="163" spans="1:5" x14ac:dyDescent="0.25">
      <c r="A163" s="33">
        <v>413.67001342773438</v>
      </c>
      <c r="B163" s="6">
        <f t="shared" si="4"/>
        <v>3.2011817744156349E-3</v>
      </c>
      <c r="D163" s="33">
        <v>297.0966796875</v>
      </c>
      <c r="E163" s="6">
        <f t="shared" si="5"/>
        <v>2.1701258870663646E-3</v>
      </c>
    </row>
    <row r="164" spans="1:5" x14ac:dyDescent="0.25">
      <c r="A164" s="33">
        <v>419.510009765625</v>
      </c>
      <c r="B164" s="6">
        <f t="shared" si="4"/>
        <v>1.4117523988503548E-2</v>
      </c>
      <c r="D164" s="33">
        <v>296.07000732421875</v>
      </c>
      <c r="E164" s="6">
        <f t="shared" si="5"/>
        <v>-3.4556844067094635E-3</v>
      </c>
    </row>
    <row r="165" spans="1:5" x14ac:dyDescent="0.25">
      <c r="A165" s="33">
        <v>405.30999755859375</v>
      </c>
      <c r="B165" s="6">
        <f t="shared" si="4"/>
        <v>-3.3849042636586002E-2</v>
      </c>
      <c r="D165" s="33">
        <v>288.08999633789063</v>
      </c>
      <c r="E165" s="6">
        <f t="shared" si="5"/>
        <v>-2.6953121859416909E-2</v>
      </c>
    </row>
    <row r="166" spans="1:5" x14ac:dyDescent="0.25">
      <c r="A166" s="33">
        <v>402.6300048828125</v>
      </c>
      <c r="B166" s="6">
        <f t="shared" si="4"/>
        <v>-6.612204712255626E-3</v>
      </c>
      <c r="D166" s="33">
        <v>284.82000732421875</v>
      </c>
      <c r="E166" s="6">
        <f t="shared" si="5"/>
        <v>-1.1350581607271846E-2</v>
      </c>
    </row>
    <row r="167" spans="1:5" x14ac:dyDescent="0.25">
      <c r="A167" s="33">
        <v>398.20999145507813</v>
      </c>
      <c r="B167" s="6">
        <f t="shared" si="4"/>
        <v>-1.0977854044983165E-2</v>
      </c>
      <c r="D167" s="33">
        <v>277.70001220703125</v>
      </c>
      <c r="E167" s="6">
        <f t="shared" si="5"/>
        <v>-2.4998226718962922E-2</v>
      </c>
    </row>
    <row r="168" spans="1:5" x14ac:dyDescent="0.25">
      <c r="A168" s="33">
        <v>395.17999267578125</v>
      </c>
      <c r="B168" s="6">
        <f t="shared" si="4"/>
        <v>-7.6090475987935823E-3</v>
      </c>
      <c r="D168" s="33">
        <v>275.6099853515625</v>
      </c>
      <c r="E168" s="6">
        <f t="shared" si="5"/>
        <v>-7.5262036859782009E-3</v>
      </c>
    </row>
    <row r="169" spans="1:5" x14ac:dyDescent="0.25">
      <c r="A169" s="33">
        <v>396.42001342773438</v>
      </c>
      <c r="B169" s="6">
        <f t="shared" si="4"/>
        <v>3.1378631887634023E-3</v>
      </c>
      <c r="D169" s="33">
        <v>277.16000366210938</v>
      </c>
      <c r="E169" s="6">
        <f t="shared" si="5"/>
        <v>5.6239555637641473E-3</v>
      </c>
    </row>
    <row r="170" spans="1:5" x14ac:dyDescent="0.25">
      <c r="A170" s="33">
        <v>392.239990234375</v>
      </c>
      <c r="B170" s="6">
        <f t="shared" si="4"/>
        <v>-1.0544430280438843E-2</v>
      </c>
      <c r="D170" s="33">
        <v>270.20999145507813</v>
      </c>
      <c r="E170" s="6">
        <f t="shared" si="5"/>
        <v>-2.5075812221102913E-2</v>
      </c>
    </row>
    <row r="171" spans="1:5" x14ac:dyDescent="0.25">
      <c r="A171" s="33">
        <v>390.760009765625</v>
      </c>
      <c r="B171" s="6">
        <f t="shared" si="4"/>
        <v>-3.7731503813919326E-3</v>
      </c>
      <c r="D171" s="33">
        <v>274.42001342773438</v>
      </c>
      <c r="E171" s="6">
        <f t="shared" si="5"/>
        <v>1.5580556255471249E-2</v>
      </c>
    </row>
    <row r="172" spans="1:5" x14ac:dyDescent="0.25">
      <c r="A172" s="33">
        <v>397.77999877929688</v>
      </c>
      <c r="B172" s="6">
        <f t="shared" si="4"/>
        <v>1.79649627347548E-2</v>
      </c>
      <c r="D172" s="33">
        <v>283.70001220703125</v>
      </c>
      <c r="E172" s="6">
        <f t="shared" si="5"/>
        <v>3.3816771099826018E-2</v>
      </c>
    </row>
    <row r="173" spans="1:5" x14ac:dyDescent="0.25">
      <c r="A173" s="33">
        <v>400.3800048828125</v>
      </c>
      <c r="B173" s="6">
        <f t="shared" si="4"/>
        <v>6.536291697658245E-3</v>
      </c>
      <c r="D173" s="33">
        <v>289.260009765625</v>
      </c>
      <c r="E173" s="6">
        <f t="shared" si="5"/>
        <v>1.9598157629039221E-2</v>
      </c>
    </row>
    <row r="174" spans="1:5" x14ac:dyDescent="0.25">
      <c r="A174" s="33">
        <v>406.60000610351563</v>
      </c>
      <c r="B174" s="6">
        <f t="shared" si="4"/>
        <v>1.5535244379957638E-2</v>
      </c>
      <c r="D174" s="33">
        <v>299.67999267578125</v>
      </c>
      <c r="E174" s="6">
        <f t="shared" si="5"/>
        <v>3.6022894829461964E-2</v>
      </c>
    </row>
    <row r="175" spans="1:5" x14ac:dyDescent="0.25">
      <c r="A175" s="33">
        <v>410.97000122070313</v>
      </c>
      <c r="B175" s="6">
        <f t="shared" si="4"/>
        <v>1.0747651381183084E-2</v>
      </c>
      <c r="D175" s="33">
        <v>304.42001342773438</v>
      </c>
      <c r="E175" s="6">
        <f t="shared" si="5"/>
        <v>1.5816940963026764E-2</v>
      </c>
    </row>
    <row r="176" spans="1:5" x14ac:dyDescent="0.25">
      <c r="A176" s="33">
        <v>393.10000610351563</v>
      </c>
      <c r="B176" s="6">
        <f t="shared" si="4"/>
        <v>-4.3482480629019882E-2</v>
      </c>
      <c r="D176" s="33">
        <v>292.1300048828125</v>
      </c>
      <c r="E176" s="6">
        <f t="shared" si="5"/>
        <v>-4.0371880963205375E-2</v>
      </c>
    </row>
    <row r="177" spans="1:5" x14ac:dyDescent="0.25">
      <c r="A177" s="33">
        <v>394.60000610351563</v>
      </c>
      <c r="B177" s="6">
        <f t="shared" si="4"/>
        <v>3.8158228865684696E-3</v>
      </c>
      <c r="D177" s="33">
        <v>302.6099853515625</v>
      </c>
      <c r="E177" s="6">
        <f t="shared" si="5"/>
        <v>3.5874372004183641E-2</v>
      </c>
    </row>
    <row r="178" spans="1:5" x14ac:dyDescent="0.25">
      <c r="A178" s="33">
        <v>390.1199951171875</v>
      </c>
      <c r="B178" s="6">
        <f t="shared" si="4"/>
        <v>-1.1353296799374305E-2</v>
      </c>
      <c r="D178" s="33">
        <v>303.75</v>
      </c>
      <c r="E178" s="6">
        <f t="shared" si="5"/>
        <v>3.7672737306175402E-3</v>
      </c>
    </row>
    <row r="179" spans="1:5" x14ac:dyDescent="0.25">
      <c r="A179" s="33">
        <v>385.55999755859375</v>
      </c>
      <c r="B179" s="6">
        <f t="shared" si="4"/>
        <v>-1.1688705054002628E-2</v>
      </c>
      <c r="D179" s="33">
        <v>303.35000610351563</v>
      </c>
      <c r="E179" s="6">
        <f t="shared" si="5"/>
        <v>-1.3168523341049382E-3</v>
      </c>
    </row>
    <row r="180" spans="1:5" x14ac:dyDescent="0.25">
      <c r="A180" s="33">
        <v>388.54998779296875</v>
      </c>
      <c r="B180" s="6">
        <f t="shared" si="4"/>
        <v>7.75492855407182E-3</v>
      </c>
      <c r="D180" s="33">
        <v>309.07000732421875</v>
      </c>
      <c r="E180" s="6">
        <f t="shared" si="5"/>
        <v>1.8856110452001189E-2</v>
      </c>
    </row>
    <row r="181" spans="1:5" x14ac:dyDescent="0.25">
      <c r="A181" s="33">
        <v>384.08999633789063</v>
      </c>
      <c r="B181" s="6">
        <f t="shared" si="4"/>
        <v>-1.1478552554876269E-2</v>
      </c>
      <c r="D181" s="33">
        <v>308.73001098632813</v>
      </c>
      <c r="E181" s="6">
        <f t="shared" si="5"/>
        <v>-1.1000625419274803E-3</v>
      </c>
    </row>
    <row r="182" spans="1:5" x14ac:dyDescent="0.25">
      <c r="A182" s="33">
        <v>377.3900146484375</v>
      </c>
      <c r="B182" s="6">
        <f t="shared" si="4"/>
        <v>-1.7443780763191332E-2</v>
      </c>
      <c r="D182" s="33">
        <v>300.79998779296875</v>
      </c>
      <c r="E182" s="6">
        <f t="shared" si="5"/>
        <v>-2.568594859963436E-2</v>
      </c>
    </row>
    <row r="183" spans="1:5" x14ac:dyDescent="0.25">
      <c r="A183" s="33">
        <v>374.22000122070313</v>
      </c>
      <c r="B183" s="6">
        <f t="shared" si="4"/>
        <v>-8.3998338713000709E-3</v>
      </c>
      <c r="D183" s="33">
        <v>288.58999633789063</v>
      </c>
      <c r="E183" s="6">
        <f t="shared" si="5"/>
        <v>-4.0591728559117767E-2</v>
      </c>
    </row>
    <row r="184" spans="1:5" x14ac:dyDescent="0.25">
      <c r="A184" s="33">
        <v>367.95001220703125</v>
      </c>
      <c r="B184" s="6">
        <f t="shared" si="4"/>
        <v>-1.6754820675589796E-2</v>
      </c>
      <c r="D184" s="33">
        <v>275.32998657226563</v>
      </c>
      <c r="E184" s="6">
        <f t="shared" si="5"/>
        <v>-4.5947572451886881E-2</v>
      </c>
    </row>
    <row r="185" spans="1:5" x14ac:dyDescent="0.25">
      <c r="A185" s="33">
        <v>364.30999755859375</v>
      </c>
      <c r="B185" s="6">
        <f t="shared" si="4"/>
        <v>-9.8926879404189413E-3</v>
      </c>
      <c r="D185" s="33">
        <v>276.010009765625</v>
      </c>
      <c r="E185" s="6">
        <f t="shared" si="5"/>
        <v>2.4698479153155732E-3</v>
      </c>
    </row>
    <row r="186" spans="1:5" x14ac:dyDescent="0.25">
      <c r="A186" s="33">
        <v>363.3800048828125</v>
      </c>
      <c r="B186" s="6">
        <f t="shared" si="4"/>
        <v>-2.5527509044867064E-3</v>
      </c>
      <c r="D186" s="33">
        <v>282.94000244140625</v>
      </c>
      <c r="E186" s="6">
        <f t="shared" si="5"/>
        <v>2.5107758525373339E-2</v>
      </c>
    </row>
    <row r="187" spans="1:5" x14ac:dyDescent="0.25">
      <c r="A187" s="33">
        <v>370.52999877929688</v>
      </c>
      <c r="B187" s="6">
        <f t="shared" si="4"/>
        <v>1.9676354781243941E-2</v>
      </c>
      <c r="D187" s="33">
        <v>287.80999755859375</v>
      </c>
      <c r="E187" s="6">
        <f t="shared" si="5"/>
        <v>1.7212112374233906E-2</v>
      </c>
    </row>
    <row r="188" spans="1:5" x14ac:dyDescent="0.25">
      <c r="A188" s="33">
        <v>362.79000854492188</v>
      </c>
      <c r="B188" s="6">
        <f t="shared" si="4"/>
        <v>-2.088897055535107E-2</v>
      </c>
      <c r="D188" s="33">
        <v>268.20999145507813</v>
      </c>
      <c r="E188" s="6">
        <f t="shared" si="5"/>
        <v>-6.8100504741936074E-2</v>
      </c>
    </row>
    <row r="189" spans="1:5" x14ac:dyDescent="0.25">
      <c r="A189" s="33">
        <v>357.17999267578125</v>
      </c>
      <c r="B189" s="6">
        <f t="shared" si="4"/>
        <v>-1.546353465367273E-2</v>
      </c>
      <c r="D189" s="33">
        <v>265.25</v>
      </c>
      <c r="E189" s="6">
        <f t="shared" si="5"/>
        <v>-1.1036096899372547E-2</v>
      </c>
    </row>
    <row r="190" spans="1:5" x14ac:dyDescent="0.25">
      <c r="A190" s="33">
        <v>366.6099853515625</v>
      </c>
      <c r="B190" s="6">
        <f t="shared" si="4"/>
        <v>2.6401234305251316E-2</v>
      </c>
      <c r="D190" s="33">
        <v>242.39999389648438</v>
      </c>
      <c r="E190" s="6">
        <f t="shared" si="5"/>
        <v>-8.6145169099022145E-2</v>
      </c>
    </row>
    <row r="191" spans="1:5" x14ac:dyDescent="0.25">
      <c r="A191" s="33">
        <v>377.97000122070313</v>
      </c>
      <c r="B191" s="6">
        <f t="shared" si="4"/>
        <v>3.0986651545366065E-2</v>
      </c>
      <c r="D191" s="33">
        <v>249.44000244140625</v>
      </c>
      <c r="E191" s="6">
        <f t="shared" si="5"/>
        <v>2.9042940273044202E-2</v>
      </c>
    </row>
    <row r="192" spans="1:5" x14ac:dyDescent="0.25">
      <c r="A192" s="33">
        <v>377.08999633789063</v>
      </c>
      <c r="B192" s="6">
        <f t="shared" si="4"/>
        <v>-2.3282400189708445E-3</v>
      </c>
      <c r="D192" s="33">
        <v>240.80999755859375</v>
      </c>
      <c r="E192" s="6">
        <f t="shared" si="5"/>
        <v>-3.4597517632881269E-2</v>
      </c>
    </row>
    <row r="193" spans="1:5" x14ac:dyDescent="0.25">
      <c r="A193" s="33">
        <v>373.20001220703125</v>
      </c>
      <c r="B193" s="6">
        <f t="shared" si="4"/>
        <v>-1.0315797736977789E-2</v>
      </c>
      <c r="D193" s="33">
        <v>238.1300048828125</v>
      </c>
      <c r="E193" s="6">
        <f t="shared" si="5"/>
        <v>-1.1129075632041215E-2</v>
      </c>
    </row>
    <row r="194" spans="1:5" x14ac:dyDescent="0.25">
      <c r="A194" s="33">
        <v>362.79000854492188</v>
      </c>
      <c r="B194" s="6">
        <f t="shared" si="4"/>
        <v>-2.7893899575583254E-2</v>
      </c>
      <c r="D194" s="33">
        <v>223.07000732421875</v>
      </c>
      <c r="E194" s="6">
        <f t="shared" si="5"/>
        <v>-6.3242755006892179E-2</v>
      </c>
    </row>
    <row r="195" spans="1:5" x14ac:dyDescent="0.25">
      <c r="A195" s="33">
        <v>360.01998901367188</v>
      </c>
      <c r="B195" s="6">
        <f t="shared" si="4"/>
        <v>-7.6353247498738841E-3</v>
      </c>
      <c r="D195" s="33">
        <v>222.96000671386719</v>
      </c>
      <c r="E195" s="6">
        <f t="shared" si="5"/>
        <v>-4.9312147191389686E-4</v>
      </c>
    </row>
    <row r="196" spans="1:5" x14ac:dyDescent="0.25">
      <c r="A196" s="33">
        <v>357.739990234375</v>
      </c>
      <c r="B196" s="6">
        <f t="shared" ref="B196:B252" si="6">(A196-A195)/A195</f>
        <v>-6.3329783036305005E-3</v>
      </c>
      <c r="D196" s="33">
        <v>216.5</v>
      </c>
      <c r="E196" s="6">
        <f t="shared" ref="E196:E252" si="7">(D196-D195)/D195</f>
        <v>-2.8973836200846339E-2</v>
      </c>
    </row>
    <row r="197" spans="1:5" x14ac:dyDescent="0.25">
      <c r="A197" s="33">
        <v>356.55999755859375</v>
      </c>
      <c r="B197" s="6">
        <f t="shared" si="6"/>
        <v>-3.2984645496528706E-3</v>
      </c>
      <c r="D197" s="33">
        <v>217.24000549316406</v>
      </c>
      <c r="E197" s="6">
        <f t="shared" si="7"/>
        <v>3.418039229395208E-3</v>
      </c>
    </row>
    <row r="198" spans="1:5" x14ac:dyDescent="0.25">
      <c r="A198" s="33">
        <v>365.97000122070313</v>
      </c>
      <c r="B198" s="6">
        <f t="shared" si="6"/>
        <v>2.6391080677980492E-2</v>
      </c>
      <c r="D198" s="33">
        <v>221.72000122070313</v>
      </c>
      <c r="E198" s="6">
        <f t="shared" si="7"/>
        <v>2.0622332969329794E-2</v>
      </c>
    </row>
    <row r="199" spans="1:5" x14ac:dyDescent="0.25">
      <c r="A199" s="33">
        <v>357.6300048828125</v>
      </c>
      <c r="B199" s="6">
        <f t="shared" si="6"/>
        <v>-2.2788743093893858E-2</v>
      </c>
      <c r="D199" s="33">
        <v>204.99000549316406</v>
      </c>
      <c r="E199" s="6">
        <f t="shared" si="7"/>
        <v>-7.5455509811610533E-2</v>
      </c>
    </row>
    <row r="200" spans="1:5" x14ac:dyDescent="0.25">
      <c r="A200" s="33">
        <v>366.82000732421875</v>
      </c>
      <c r="B200" s="6">
        <f t="shared" si="6"/>
        <v>2.5696955836850468E-2</v>
      </c>
      <c r="D200" s="33">
        <v>219.35000610351563</v>
      </c>
      <c r="E200" s="6">
        <f t="shared" si="7"/>
        <v>7.0052198768444027E-2</v>
      </c>
    </row>
    <row r="201" spans="1:5" x14ac:dyDescent="0.25">
      <c r="A201" s="33">
        <v>371.1300048828125</v>
      </c>
      <c r="B201" s="6">
        <f t="shared" si="6"/>
        <v>1.1749625081884646E-2</v>
      </c>
      <c r="D201" s="33">
        <v>220.19000244140625</v>
      </c>
      <c r="E201" s="6">
        <f t="shared" si="7"/>
        <v>3.8294794370519144E-3</v>
      </c>
    </row>
    <row r="202" spans="1:5" x14ac:dyDescent="0.25">
      <c r="A202" s="33">
        <v>368.5</v>
      </c>
      <c r="B202" s="6">
        <f t="shared" si="6"/>
        <v>-7.0864787223090375E-3</v>
      </c>
      <c r="D202" s="33">
        <v>222.03999328613281</v>
      </c>
      <c r="E202" s="6">
        <f t="shared" si="7"/>
        <v>8.401793106927527E-3</v>
      </c>
    </row>
    <row r="203" spans="1:5" x14ac:dyDescent="0.25">
      <c r="A203" s="33">
        <v>365.41000366210938</v>
      </c>
      <c r="B203" s="6">
        <f t="shared" si="6"/>
        <v>-8.385336059404681E-3</v>
      </c>
      <c r="D203" s="33">
        <v>207.27999877929688</v>
      </c>
      <c r="E203" s="6">
        <f t="shared" si="7"/>
        <v>-6.647448636793736E-2</v>
      </c>
    </row>
    <row r="204" spans="1:5" x14ac:dyDescent="0.25">
      <c r="A204" s="33">
        <v>374.29000854492188</v>
      </c>
      <c r="B204" s="6">
        <f t="shared" si="6"/>
        <v>2.4301482701124252E-2</v>
      </c>
      <c r="D204" s="33">
        <v>214.44000244140625</v>
      </c>
      <c r="E204" s="6">
        <f t="shared" si="7"/>
        <v>3.4542665497277664E-2</v>
      </c>
    </row>
    <row r="205" spans="1:5" x14ac:dyDescent="0.25">
      <c r="A205" s="33">
        <v>378.8699951171875</v>
      </c>
      <c r="B205" s="6">
        <f t="shared" si="6"/>
        <v>1.2236464954195912E-2</v>
      </c>
      <c r="D205" s="33">
        <v>211.25</v>
      </c>
      <c r="E205" s="6">
        <f t="shared" si="7"/>
        <v>-1.4875967194030828E-2</v>
      </c>
    </row>
    <row r="206" spans="1:5" x14ac:dyDescent="0.25">
      <c r="A206" s="33">
        <v>384.92001342773438</v>
      </c>
      <c r="B206" s="6">
        <f t="shared" si="6"/>
        <v>1.5968586556123442E-2</v>
      </c>
      <c r="D206" s="33">
        <v>222.41999816894531</v>
      </c>
      <c r="E206" s="6">
        <f t="shared" si="7"/>
        <v>5.2875730977255918E-2</v>
      </c>
    </row>
    <row r="207" spans="1:5" x14ac:dyDescent="0.25">
      <c r="A207" s="33">
        <v>382.01998901367188</v>
      </c>
      <c r="B207" s="6">
        <f t="shared" si="6"/>
        <v>-7.5340962093335172E-3</v>
      </c>
      <c r="D207" s="33">
        <v>224.63999938964844</v>
      </c>
      <c r="E207" s="6">
        <f t="shared" si="7"/>
        <v>9.9811223764908995E-3</v>
      </c>
    </row>
    <row r="208" spans="1:5" x14ac:dyDescent="0.25">
      <c r="A208" s="33">
        <v>379.98001098632813</v>
      </c>
      <c r="B208" s="6">
        <f t="shared" si="6"/>
        <v>-5.3399771897033963E-3</v>
      </c>
      <c r="D208" s="33">
        <v>225.08999633789063</v>
      </c>
      <c r="E208" s="6">
        <f t="shared" si="7"/>
        <v>2.003191548543619E-3</v>
      </c>
    </row>
    <row r="209" spans="1:5" x14ac:dyDescent="0.25">
      <c r="A209" s="33">
        <v>389.01998901367188</v>
      </c>
      <c r="B209" s="6">
        <f t="shared" si="6"/>
        <v>2.3790667313994613E-2</v>
      </c>
      <c r="D209" s="33">
        <v>228.52000427246094</v>
      </c>
      <c r="E209" s="6">
        <f t="shared" si="7"/>
        <v>1.5238384603380619E-2</v>
      </c>
    </row>
    <row r="210" spans="1:5" x14ac:dyDescent="0.25">
      <c r="A210" s="33">
        <v>386.20999145507813</v>
      </c>
      <c r="B210" s="6">
        <f t="shared" si="6"/>
        <v>-7.2232729369980887E-3</v>
      </c>
      <c r="D210" s="33">
        <v>227.53999328613281</v>
      </c>
      <c r="E210" s="6">
        <f t="shared" si="7"/>
        <v>-4.2885129004271889E-3</v>
      </c>
    </row>
    <row r="211" spans="1:5" x14ac:dyDescent="0.25">
      <c r="A211" s="33">
        <v>384.51998901367188</v>
      </c>
      <c r="B211" s="6">
        <f t="shared" si="6"/>
        <v>-4.3758641122644852E-3</v>
      </c>
      <c r="D211" s="33">
        <v>227.82000732421875</v>
      </c>
      <c r="E211" s="6">
        <f t="shared" si="7"/>
        <v>1.2306146011607651E-3</v>
      </c>
    </row>
    <row r="212" spans="1:5" x14ac:dyDescent="0.25">
      <c r="A212" s="33">
        <v>374.8699951171875</v>
      </c>
      <c r="B212" s="6">
        <f t="shared" si="6"/>
        <v>-2.5096208707478307E-2</v>
      </c>
      <c r="D212" s="33">
        <v>214.97999572753906</v>
      </c>
      <c r="E212" s="6">
        <f t="shared" si="7"/>
        <v>-5.6360333525960302E-2</v>
      </c>
    </row>
    <row r="213" spans="1:5" x14ac:dyDescent="0.25">
      <c r="A213" s="33">
        <v>371.010009765625</v>
      </c>
      <c r="B213" s="6">
        <f t="shared" si="6"/>
        <v>-1.0296863984421683E-2</v>
      </c>
      <c r="D213" s="33">
        <v>215.30999755859375</v>
      </c>
      <c r="E213" s="6">
        <f t="shared" si="7"/>
        <v>1.5350350619269925E-3</v>
      </c>
    </row>
    <row r="214" spans="1:5" x14ac:dyDescent="0.25">
      <c r="A214" s="33">
        <v>376.35000610351563</v>
      </c>
      <c r="B214" s="6">
        <f t="shared" si="6"/>
        <v>1.4393132792465669E-2</v>
      </c>
      <c r="D214" s="33">
        <v>207.47000122070313</v>
      </c>
      <c r="E214" s="6">
        <f t="shared" si="7"/>
        <v>-3.6412597774318746E-2</v>
      </c>
    </row>
    <row r="215" spans="1:5" x14ac:dyDescent="0.25">
      <c r="A215" s="33">
        <v>379.95001220703125</v>
      </c>
      <c r="B215" s="6">
        <f t="shared" si="6"/>
        <v>9.5655800322358379E-3</v>
      </c>
      <c r="D215" s="33">
        <v>197.08000183105469</v>
      </c>
      <c r="E215" s="6">
        <f t="shared" si="7"/>
        <v>-5.0079526334005899E-2</v>
      </c>
    </row>
    <row r="216" spans="1:5" x14ac:dyDescent="0.25">
      <c r="A216" s="33">
        <v>382</v>
      </c>
      <c r="B216" s="6">
        <f t="shared" si="6"/>
        <v>5.3954144679740938E-3</v>
      </c>
      <c r="D216" s="33">
        <v>191.30000305175781</v>
      </c>
      <c r="E216" s="6">
        <f t="shared" si="7"/>
        <v>-2.9328185130887783E-2</v>
      </c>
    </row>
    <row r="217" spans="1:5" x14ac:dyDescent="0.25">
      <c r="A217" s="33">
        <v>374.1300048828125</v>
      </c>
      <c r="B217" s="6">
        <f t="shared" si="6"/>
        <v>-2.0602081458606022E-2</v>
      </c>
      <c r="D217" s="33">
        <v>177.58999633789063</v>
      </c>
      <c r="E217" s="6">
        <f t="shared" si="7"/>
        <v>-7.1667571851307454E-2</v>
      </c>
    </row>
    <row r="218" spans="1:5" x14ac:dyDescent="0.25">
      <c r="A218" s="33">
        <v>394.69000244140625</v>
      </c>
      <c r="B218" s="6">
        <f t="shared" si="6"/>
        <v>5.4954153075837071E-2</v>
      </c>
      <c r="D218" s="33">
        <v>190.72000122070313</v>
      </c>
      <c r="E218" s="6">
        <f t="shared" si="7"/>
        <v>7.3934372169425402E-2</v>
      </c>
    </row>
    <row r="219" spans="1:5" x14ac:dyDescent="0.25">
      <c r="A219" s="33">
        <v>398.510009765625</v>
      </c>
      <c r="B219" s="6">
        <f t="shared" si="6"/>
        <v>9.6785003435344158E-3</v>
      </c>
      <c r="D219" s="33">
        <v>195.97000122070313</v>
      </c>
      <c r="E219" s="6">
        <f t="shared" si="7"/>
        <v>2.7527264924482917E-2</v>
      </c>
    </row>
    <row r="220" spans="1:5" x14ac:dyDescent="0.25">
      <c r="A220" s="33">
        <v>395.1199951171875</v>
      </c>
      <c r="B220" s="6">
        <f t="shared" si="6"/>
        <v>-8.506723960161661E-3</v>
      </c>
      <c r="D220" s="33">
        <v>190.94999694824219</v>
      </c>
      <c r="E220" s="6">
        <f t="shared" si="7"/>
        <v>-2.5616187381697082E-2</v>
      </c>
    </row>
    <row r="221" spans="1:5" x14ac:dyDescent="0.25">
      <c r="A221" s="33">
        <v>398.489990234375</v>
      </c>
      <c r="B221" s="6">
        <f t="shared" si="6"/>
        <v>8.5290422120702925E-3</v>
      </c>
      <c r="D221" s="33">
        <v>194.41999816894531</v>
      </c>
      <c r="E221" s="6">
        <f t="shared" si="7"/>
        <v>1.817230309589208E-2</v>
      </c>
    </row>
    <row r="222" spans="1:5" x14ac:dyDescent="0.25">
      <c r="A222" s="33">
        <v>395.45001220703125</v>
      </c>
      <c r="B222" s="6">
        <f t="shared" si="6"/>
        <v>-7.6287437623107253E-3</v>
      </c>
      <c r="D222" s="33">
        <v>186.91999816894531</v>
      </c>
      <c r="E222" s="6">
        <f t="shared" si="7"/>
        <v>-3.8576278523995866E-2</v>
      </c>
    </row>
    <row r="223" spans="1:5" x14ac:dyDescent="0.25">
      <c r="A223" s="33">
        <v>394.239990234375</v>
      </c>
      <c r="B223" s="6">
        <f t="shared" si="6"/>
        <v>-3.0598607543417225E-3</v>
      </c>
      <c r="D223" s="33">
        <v>183.16999816894531</v>
      </c>
      <c r="E223" s="6">
        <f t="shared" si="7"/>
        <v>-2.00620588312365E-2</v>
      </c>
    </row>
    <row r="224" spans="1:5" x14ac:dyDescent="0.25">
      <c r="A224" s="33">
        <v>396.02999877929688</v>
      </c>
      <c r="B224" s="6">
        <f t="shared" si="6"/>
        <v>4.5404032803920222E-3</v>
      </c>
      <c r="D224" s="33">
        <v>180.19000244140625</v>
      </c>
      <c r="E224" s="6">
        <f t="shared" si="7"/>
        <v>-1.6269016527425458E-2</v>
      </c>
    </row>
    <row r="225" spans="1:5" x14ac:dyDescent="0.25">
      <c r="A225" s="33">
        <v>394.58999633789063</v>
      </c>
      <c r="B225" s="6">
        <f t="shared" si="6"/>
        <v>-3.6360943510462384E-3</v>
      </c>
      <c r="D225" s="33">
        <v>167.8699951171875</v>
      </c>
      <c r="E225" s="6">
        <f t="shared" si="7"/>
        <v>-6.8372313431900533E-2</v>
      </c>
    </row>
    <row r="226" spans="1:5" x14ac:dyDescent="0.25">
      <c r="A226" s="33">
        <v>399.89999389648438</v>
      </c>
      <c r="B226" s="6">
        <f t="shared" si="6"/>
        <v>1.3456999943928523E-2</v>
      </c>
      <c r="D226" s="33">
        <v>169.91000366210938</v>
      </c>
      <c r="E226" s="6">
        <f t="shared" si="7"/>
        <v>1.2152311933396888E-2</v>
      </c>
    </row>
    <row r="227" spans="1:5" x14ac:dyDescent="0.25">
      <c r="A227" s="33">
        <v>402.42001342773438</v>
      </c>
      <c r="B227" s="6">
        <f t="shared" si="6"/>
        <v>6.3016243303627472E-3</v>
      </c>
      <c r="D227" s="33">
        <v>183.19999694824219</v>
      </c>
      <c r="E227" s="6">
        <f t="shared" si="7"/>
        <v>7.82178388540435E-2</v>
      </c>
    </row>
    <row r="228" spans="1:5" x14ac:dyDescent="0.25">
      <c r="A228" s="33">
        <v>402.32998657226563</v>
      </c>
      <c r="B228" s="6">
        <f t="shared" si="6"/>
        <v>-2.2371366349779423E-4</v>
      </c>
      <c r="D228" s="33">
        <v>182.86000061035156</v>
      </c>
      <c r="E228" s="6">
        <f t="shared" si="7"/>
        <v>-1.8558752377418491E-3</v>
      </c>
    </row>
    <row r="229" spans="1:5" x14ac:dyDescent="0.25">
      <c r="A229" s="33">
        <v>395.91000366210938</v>
      </c>
      <c r="B229" s="6">
        <f t="shared" si="6"/>
        <v>-1.5957008238070038E-2</v>
      </c>
      <c r="D229" s="33">
        <v>182.91999816894531</v>
      </c>
      <c r="E229" s="6">
        <f t="shared" si="7"/>
        <v>3.2810652080000912E-4</v>
      </c>
    </row>
    <row r="230" spans="1:5" x14ac:dyDescent="0.25">
      <c r="A230" s="33">
        <v>395.23001098632813</v>
      </c>
      <c r="B230" s="6">
        <f t="shared" si="6"/>
        <v>-1.7175435565947251E-3</v>
      </c>
      <c r="D230" s="33">
        <v>180.83000183105469</v>
      </c>
      <c r="E230" s="6">
        <f t="shared" si="7"/>
        <v>-1.1425739989130657E-2</v>
      </c>
    </row>
    <row r="231" spans="1:5" x14ac:dyDescent="0.25">
      <c r="A231" s="33">
        <v>407.67999267578125</v>
      </c>
      <c r="B231" s="6">
        <f t="shared" si="6"/>
        <v>3.1500597989467451E-2</v>
      </c>
      <c r="D231" s="33">
        <v>194.69999694824219</v>
      </c>
      <c r="E231" s="6">
        <f t="shared" si="7"/>
        <v>7.6701846910038285E-2</v>
      </c>
    </row>
    <row r="232" spans="1:5" x14ac:dyDescent="0.25">
      <c r="A232" s="33">
        <v>407.3800048828125</v>
      </c>
      <c r="B232" s="6">
        <f t="shared" si="6"/>
        <v>-7.3584134212669979E-4</v>
      </c>
      <c r="D232" s="33">
        <v>194.69999694824219</v>
      </c>
      <c r="E232" s="6">
        <f t="shared" si="7"/>
        <v>0</v>
      </c>
    </row>
    <row r="233" spans="1:5" x14ac:dyDescent="0.25">
      <c r="A233" s="33">
        <v>406.91000366210938</v>
      </c>
      <c r="B233" s="6">
        <f t="shared" si="6"/>
        <v>-1.1537169597666587E-3</v>
      </c>
      <c r="D233" s="33">
        <v>194.86000061035156</v>
      </c>
      <c r="E233" s="6">
        <f t="shared" si="7"/>
        <v>8.2179591482946636E-4</v>
      </c>
    </row>
    <row r="234" spans="1:5" x14ac:dyDescent="0.25">
      <c r="A234" s="33">
        <v>399.58999633789063</v>
      </c>
      <c r="B234" s="6">
        <f t="shared" si="6"/>
        <v>-1.7989253786685349E-2</v>
      </c>
      <c r="D234" s="33">
        <v>182.44999694824219</v>
      </c>
      <c r="E234" s="6">
        <f t="shared" si="7"/>
        <v>-6.3686768055209161E-2</v>
      </c>
    </row>
    <row r="235" spans="1:5" x14ac:dyDescent="0.25">
      <c r="A235" s="33">
        <v>393.82998657226563</v>
      </c>
      <c r="B235" s="6">
        <f t="shared" si="6"/>
        <v>-1.4414799715742568E-2</v>
      </c>
      <c r="D235" s="33">
        <v>179.82000732421875</v>
      </c>
      <c r="E235" s="6">
        <f t="shared" si="7"/>
        <v>-1.4414851564889412E-2</v>
      </c>
    </row>
    <row r="236" spans="1:5" x14ac:dyDescent="0.25">
      <c r="A236" s="33">
        <v>393.16000366210938</v>
      </c>
      <c r="B236" s="6">
        <f t="shared" si="6"/>
        <v>-1.7011983165312167E-3</v>
      </c>
      <c r="D236" s="33">
        <v>174.03999328613281</v>
      </c>
      <c r="E236" s="6">
        <f t="shared" si="7"/>
        <v>-3.2143331123685621E-2</v>
      </c>
    </row>
    <row r="237" spans="1:5" x14ac:dyDescent="0.25">
      <c r="A237" s="33">
        <v>396.239990234375</v>
      </c>
      <c r="B237" s="6">
        <f t="shared" si="6"/>
        <v>7.8339265021287238E-3</v>
      </c>
      <c r="D237" s="33">
        <v>173.44000244140625</v>
      </c>
      <c r="E237" s="6">
        <f t="shared" si="7"/>
        <v>-3.447430865732909E-3</v>
      </c>
    </row>
    <row r="238" spans="1:5" x14ac:dyDescent="0.25">
      <c r="A238" s="33">
        <v>393.27999877929688</v>
      </c>
      <c r="B238" s="6">
        <f t="shared" si="6"/>
        <v>-7.4701986877379473E-3</v>
      </c>
      <c r="D238" s="33">
        <v>179.05000305175781</v>
      </c>
      <c r="E238" s="6">
        <f t="shared" si="7"/>
        <v>3.2345482768583365E-2</v>
      </c>
    </row>
    <row r="239" spans="1:5" x14ac:dyDescent="0.25">
      <c r="A239" s="33">
        <v>398.95001220703125</v>
      </c>
      <c r="B239" s="6">
        <f t="shared" si="6"/>
        <v>1.4417243300787096E-2</v>
      </c>
      <c r="D239" s="33">
        <v>167.82000732421875</v>
      </c>
      <c r="E239" s="6">
        <f t="shared" si="7"/>
        <v>-6.2719885708646533E-2</v>
      </c>
    </row>
    <row r="240" spans="1:5" x14ac:dyDescent="0.25">
      <c r="A240" s="33">
        <v>401.97000122070313</v>
      </c>
      <c r="B240" s="6">
        <f t="shared" si="6"/>
        <v>7.5698431414126166E-3</v>
      </c>
      <c r="D240" s="33">
        <v>160.94999694824219</v>
      </c>
      <c r="E240" s="6">
        <f t="shared" si="7"/>
        <v>-4.0936777953442055E-2</v>
      </c>
    </row>
    <row r="241" spans="1:5" x14ac:dyDescent="0.25">
      <c r="A241" s="33">
        <v>399.39999389648438</v>
      </c>
      <c r="B241" s="6">
        <f t="shared" si="6"/>
        <v>-6.3935301550218865E-3</v>
      </c>
      <c r="D241" s="33">
        <v>156.80000305175781</v>
      </c>
      <c r="E241" s="6">
        <f t="shared" si="7"/>
        <v>-2.5784367661832994E-2</v>
      </c>
    </row>
    <row r="242" spans="1:5" x14ac:dyDescent="0.25">
      <c r="A242" s="33">
        <v>389.6300048828125</v>
      </c>
      <c r="B242" s="6">
        <f t="shared" si="6"/>
        <v>-2.4461665405543394E-2</v>
      </c>
      <c r="D242" s="33">
        <v>157.66999816894531</v>
      </c>
      <c r="E242" s="6">
        <f t="shared" si="7"/>
        <v>5.5484381393814449E-3</v>
      </c>
    </row>
    <row r="243" spans="1:5" x14ac:dyDescent="0.25">
      <c r="A243" s="33">
        <v>383.26998901367188</v>
      </c>
      <c r="B243" s="6">
        <f t="shared" si="6"/>
        <v>-1.6323218924203495E-2</v>
      </c>
      <c r="D243" s="33">
        <v>150.22999572753906</v>
      </c>
      <c r="E243" s="6">
        <f t="shared" si="7"/>
        <v>-4.7187179094365164E-2</v>
      </c>
    </row>
    <row r="244" spans="1:5" x14ac:dyDescent="0.25">
      <c r="A244" s="33">
        <v>380.01998901367188</v>
      </c>
      <c r="B244" s="6">
        <f t="shared" si="6"/>
        <v>-8.4796621002435624E-3</v>
      </c>
      <c r="D244" s="33">
        <v>149.8699951171875</v>
      </c>
      <c r="E244" s="6">
        <f t="shared" si="7"/>
        <v>-2.3963297649589816E-3</v>
      </c>
    </row>
    <row r="245" spans="1:5" x14ac:dyDescent="0.25">
      <c r="A245" s="33">
        <v>380.54000854492188</v>
      </c>
      <c r="B245" s="6">
        <f t="shared" si="6"/>
        <v>1.3684004691429308E-3</v>
      </c>
      <c r="D245" s="33">
        <v>137.80000305175781</v>
      </c>
      <c r="E245" s="6">
        <f t="shared" si="7"/>
        <v>-8.0536414617160865E-2</v>
      </c>
    </row>
    <row r="246" spans="1:5" x14ac:dyDescent="0.25">
      <c r="A246" s="33">
        <v>386.23001098632813</v>
      </c>
      <c r="B246" s="6">
        <f t="shared" si="6"/>
        <v>1.4952442091866297E-2</v>
      </c>
      <c r="D246" s="33">
        <v>137.57000732421875</v>
      </c>
      <c r="E246" s="6">
        <f t="shared" si="7"/>
        <v>-1.6690545895900735E-3</v>
      </c>
    </row>
    <row r="247" spans="1:5" x14ac:dyDescent="0.25">
      <c r="A247" s="33">
        <v>380.72000122070313</v>
      </c>
      <c r="B247" s="6">
        <f t="shared" si="6"/>
        <v>-1.4266135745262025E-2</v>
      </c>
      <c r="D247" s="33">
        <v>125.34999847412109</v>
      </c>
      <c r="E247" s="6">
        <f t="shared" si="7"/>
        <v>-8.882756559936858E-2</v>
      </c>
    </row>
    <row r="248" spans="1:5" x14ac:dyDescent="0.25">
      <c r="A248" s="33">
        <v>382.91000366210938</v>
      </c>
      <c r="B248" s="6">
        <f t="shared" si="6"/>
        <v>5.7522652720751258E-3</v>
      </c>
      <c r="D248" s="33">
        <v>123.15000152587891</v>
      </c>
      <c r="E248" s="6">
        <f t="shared" si="7"/>
        <v>-1.7550833466474944E-2</v>
      </c>
    </row>
    <row r="249" spans="1:5" x14ac:dyDescent="0.25">
      <c r="A249" s="33">
        <v>381.39999389648438</v>
      </c>
      <c r="B249" s="6">
        <f t="shared" si="6"/>
        <v>-3.9435108803202628E-3</v>
      </c>
      <c r="D249" s="33">
        <v>109.09999847412109</v>
      </c>
      <c r="E249" s="6">
        <f t="shared" si="7"/>
        <v>-0.11408853331443383</v>
      </c>
    </row>
    <row r="250" spans="1:5" x14ac:dyDescent="0.25">
      <c r="A250" s="33">
        <v>376.66000366210938</v>
      </c>
      <c r="B250" s="6">
        <f t="shared" si="6"/>
        <v>-1.2427871814967776E-2</v>
      </c>
      <c r="D250" s="33">
        <v>112.70999908447266</v>
      </c>
      <c r="E250" s="6">
        <f t="shared" si="7"/>
        <v>3.3088915314768472E-2</v>
      </c>
    </row>
    <row r="251" spans="1:5" x14ac:dyDescent="0.25">
      <c r="A251" s="33">
        <v>383.44000244140625</v>
      </c>
      <c r="B251" s="6">
        <f t="shared" si="6"/>
        <v>1.8000315173837815E-2</v>
      </c>
      <c r="D251" s="33">
        <v>121.81999969482422</v>
      </c>
      <c r="E251" s="6">
        <f t="shared" si="7"/>
        <v>8.0826906967889328E-2</v>
      </c>
    </row>
    <row r="252" spans="1:5" x14ac:dyDescent="0.25">
      <c r="A252" s="33">
        <v>382.42999267578125</v>
      </c>
      <c r="B252" s="6">
        <f t="shared" si="6"/>
        <v>-2.6340751074331124E-3</v>
      </c>
      <c r="D252" s="33">
        <v>123.18000030517578</v>
      </c>
      <c r="E252" s="6">
        <f t="shared" si="7"/>
        <v>1.1164017515666969E-2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4278-2BE7-48E2-8615-DEABED7EFCA7}">
  <dimension ref="A1:M252"/>
  <sheetViews>
    <sheetView workbookViewId="0">
      <selection activeCell="V16" sqref="V16"/>
    </sheetView>
  </sheetViews>
  <sheetFormatPr defaultRowHeight="15" x14ac:dyDescent="0.25"/>
  <cols>
    <col min="1" max="1" width="10.140625" bestFit="1" customWidth="1"/>
    <col min="3" max="3" width="8.140625" bestFit="1" customWidth="1"/>
    <col min="4" max="4" width="6" bestFit="1" customWidth="1"/>
    <col min="5" max="5" width="10.140625" bestFit="1" customWidth="1"/>
    <col min="6" max="6" width="12.42578125" bestFit="1" customWidth="1"/>
    <col min="7" max="7" width="12.140625" customWidth="1"/>
    <col min="8" max="9" width="7.7109375" bestFit="1" customWidth="1"/>
    <col min="10" max="10" width="2.85546875" customWidth="1"/>
    <col min="11" max="11" width="15.85546875" bestFit="1" customWidth="1"/>
    <col min="12" max="12" width="13.42578125" customWidth="1"/>
    <col min="13" max="13" width="15.28515625" customWidth="1"/>
    <col min="14" max="14" width="10.28515625" bestFit="1" customWidth="1"/>
  </cols>
  <sheetData>
    <row r="1" spans="1:13" s="4" customFormat="1" ht="30.75" thickBot="1" x14ac:dyDescent="0.3">
      <c r="A1" s="4" t="s">
        <v>9</v>
      </c>
      <c r="B1" s="4" t="s">
        <v>8</v>
      </c>
      <c r="C1" s="5" t="s">
        <v>51</v>
      </c>
      <c r="D1" s="4" t="s">
        <v>21</v>
      </c>
      <c r="E1" s="5" t="s">
        <v>10</v>
      </c>
      <c r="F1" s="4" t="s">
        <v>11</v>
      </c>
      <c r="G1" s="5" t="s">
        <v>12</v>
      </c>
      <c r="H1" s="5" t="s">
        <v>49</v>
      </c>
      <c r="I1" s="5" t="s">
        <v>50</v>
      </c>
    </row>
    <row r="2" spans="1:13" x14ac:dyDescent="0.25">
      <c r="A2" s="1">
        <v>44564</v>
      </c>
      <c r="B2" s="2">
        <v>477.70999145507813</v>
      </c>
      <c r="K2" s="9" t="s">
        <v>25</v>
      </c>
      <c r="L2" s="10">
        <f>COUNT(E3:E252)</f>
        <v>250</v>
      </c>
      <c r="M2" s="11"/>
    </row>
    <row r="3" spans="1:13" x14ac:dyDescent="0.25">
      <c r="A3" s="1">
        <v>44565</v>
      </c>
      <c r="B3" s="2">
        <v>477.54998779296875</v>
      </c>
      <c r="C3" s="6">
        <f>(B3-B2)/B2</f>
        <v>-3.3493890638965437E-4</v>
      </c>
      <c r="D3">
        <v>1</v>
      </c>
      <c r="E3" s="6" cm="1">
        <f t="array" ref="E3:E252">_xlfn._xlws.SORT(C3:C252,,-1)</f>
        <v>5.4954153075837071E-2</v>
      </c>
      <c r="F3" s="6">
        <f>1/$L$2</f>
        <v>4.0000000000000001E-3</v>
      </c>
      <c r="G3" s="6">
        <f>F3</f>
        <v>4.0000000000000001E-3</v>
      </c>
      <c r="H3">
        <f>IF(D3&lt;$L$5+1,0,1)</f>
        <v>0</v>
      </c>
      <c r="I3">
        <f>IF(D3&lt;$L$5,0,1)</f>
        <v>0</v>
      </c>
      <c r="K3" s="12" t="s">
        <v>13</v>
      </c>
      <c r="L3" s="24">
        <v>0.995</v>
      </c>
      <c r="M3" s="13"/>
    </row>
    <row r="4" spans="1:13" x14ac:dyDescent="0.25">
      <c r="A4" s="1">
        <v>44566</v>
      </c>
      <c r="B4" s="2">
        <v>468.3800048828125</v>
      </c>
      <c r="C4" s="6">
        <f t="shared" ref="C4:C67" si="0">(B4-B3)/B3</f>
        <v>-1.9202142486770817E-2</v>
      </c>
      <c r="D4">
        <v>2</v>
      </c>
      <c r="E4" s="6">
        <v>3.179386629448664E-2</v>
      </c>
      <c r="F4" s="6">
        <f t="shared" ref="F4:F67" si="1">1/$L$2</f>
        <v>4.0000000000000001E-3</v>
      </c>
      <c r="G4" s="6">
        <f>G3+F4</f>
        <v>8.0000000000000002E-3</v>
      </c>
      <c r="H4">
        <f t="shared" ref="H4:H67" si="2">IF(D4&lt;$L$5+1,0,1)</f>
        <v>0</v>
      </c>
      <c r="I4">
        <f t="shared" ref="I4:I67" si="3">IF(D4&lt;$L$5,0,1)</f>
        <v>0</v>
      </c>
      <c r="K4" s="12" t="s">
        <v>20</v>
      </c>
      <c r="L4" s="25">
        <v>1000000</v>
      </c>
      <c r="M4" s="13"/>
    </row>
    <row r="5" spans="1:13" x14ac:dyDescent="0.25">
      <c r="A5" s="1">
        <v>44567</v>
      </c>
      <c r="B5" s="2">
        <v>467.94000244140625</v>
      </c>
      <c r="C5" s="6">
        <f t="shared" si="0"/>
        <v>-9.3941337550550966E-4</v>
      </c>
      <c r="D5">
        <v>3</v>
      </c>
      <c r="E5" s="6">
        <v>3.1500597989467451E-2</v>
      </c>
      <c r="F5" s="6">
        <f t="shared" si="1"/>
        <v>4.0000000000000001E-3</v>
      </c>
      <c r="G5" s="6">
        <f t="shared" ref="G5:G68" si="4">G4+F5</f>
        <v>1.2E-2</v>
      </c>
      <c r="H5">
        <f t="shared" si="2"/>
        <v>0</v>
      </c>
      <c r="I5">
        <f t="shared" si="3"/>
        <v>0</v>
      </c>
      <c r="K5" s="12" t="s">
        <v>15</v>
      </c>
      <c r="L5" s="14">
        <f>MATCH(L3,G3:G252)</f>
        <v>248</v>
      </c>
      <c r="M5" s="13"/>
    </row>
    <row r="6" spans="1:13" ht="15.75" thickBot="1" x14ac:dyDescent="0.3">
      <c r="A6" s="1">
        <v>44568</v>
      </c>
      <c r="B6" s="2">
        <v>466.08999633789063</v>
      </c>
      <c r="C6" s="6">
        <f t="shared" si="0"/>
        <v>-3.9535113344948023E-3</v>
      </c>
      <c r="D6">
        <v>4</v>
      </c>
      <c r="E6" s="6">
        <v>3.0986651545366065E-2</v>
      </c>
      <c r="F6" s="6">
        <f t="shared" si="1"/>
        <v>4.0000000000000001E-3</v>
      </c>
      <c r="G6" s="6">
        <f t="shared" si="4"/>
        <v>1.6E-2</v>
      </c>
      <c r="H6">
        <f t="shared" si="2"/>
        <v>0</v>
      </c>
      <c r="I6">
        <f t="shared" si="3"/>
        <v>0</v>
      </c>
      <c r="K6" s="15" t="s">
        <v>14</v>
      </c>
      <c r="L6" s="18" cm="1">
        <f t="array" ref="L6">-INDEX(E3:E252,L5)</f>
        <v>3.7968158687653283E-2</v>
      </c>
      <c r="M6" s="19">
        <f>$L$4*L6</f>
        <v>37968.158687653282</v>
      </c>
    </row>
    <row r="7" spans="1:13" ht="15.75" thickBot="1" x14ac:dyDescent="0.3">
      <c r="A7" s="1">
        <v>44571</v>
      </c>
      <c r="B7" s="2">
        <v>465.510009765625</v>
      </c>
      <c r="C7" s="6">
        <f t="shared" si="0"/>
        <v>-1.2443660598224155E-3</v>
      </c>
      <c r="D7">
        <v>5</v>
      </c>
      <c r="E7" s="6">
        <v>3.0452933683378848E-2</v>
      </c>
      <c r="F7" s="6">
        <f t="shared" si="1"/>
        <v>4.0000000000000001E-3</v>
      </c>
      <c r="G7" s="6">
        <f t="shared" si="4"/>
        <v>0.02</v>
      </c>
      <c r="H7">
        <f t="shared" si="2"/>
        <v>0</v>
      </c>
      <c r="I7">
        <f t="shared" si="3"/>
        <v>0</v>
      </c>
      <c r="M7" s="8"/>
    </row>
    <row r="8" spans="1:13" ht="17.25" x14ac:dyDescent="0.25">
      <c r="A8" s="1">
        <v>44572</v>
      </c>
      <c r="B8" s="2">
        <v>469.75</v>
      </c>
      <c r="C8" s="6">
        <f t="shared" si="0"/>
        <v>9.10826866324475E-3</v>
      </c>
      <c r="D8">
        <v>6</v>
      </c>
      <c r="E8" s="6">
        <v>2.7019181769385073E-2</v>
      </c>
      <c r="F8" s="6">
        <f t="shared" si="1"/>
        <v>4.0000000000000001E-3</v>
      </c>
      <c r="G8" s="6">
        <f t="shared" si="4"/>
        <v>2.4E-2</v>
      </c>
      <c r="H8">
        <f t="shared" si="2"/>
        <v>0</v>
      </c>
      <c r="I8">
        <f t="shared" si="3"/>
        <v>0</v>
      </c>
      <c r="K8" s="9" t="s">
        <v>16</v>
      </c>
      <c r="L8" s="20">
        <f>-SUMPRODUCT(E3:E252,F3:F252,H3:H252)/SUMPRODUCT(F3:F252,H3:H252)</f>
        <v>4.1897027047226268E-2</v>
      </c>
      <c r="M8" s="21">
        <f>$L$4*L8</f>
        <v>41897.027047226271</v>
      </c>
    </row>
    <row r="9" spans="1:13" ht="17.25" x14ac:dyDescent="0.25">
      <c r="A9" s="1">
        <v>44573</v>
      </c>
      <c r="B9" s="2">
        <v>471.01998901367188</v>
      </c>
      <c r="C9" s="6">
        <f t="shared" si="0"/>
        <v>2.7035423388438E-3</v>
      </c>
      <c r="D9">
        <v>7</v>
      </c>
      <c r="E9" s="6">
        <v>2.6810819608671172E-2</v>
      </c>
      <c r="F9" s="6">
        <f t="shared" si="1"/>
        <v>4.0000000000000001E-3</v>
      </c>
      <c r="G9" s="6">
        <f t="shared" si="4"/>
        <v>2.8000000000000001E-2</v>
      </c>
      <c r="H9">
        <f t="shared" si="2"/>
        <v>0</v>
      </c>
      <c r="I9">
        <f t="shared" si="3"/>
        <v>0</v>
      </c>
      <c r="K9" s="12" t="s">
        <v>17</v>
      </c>
      <c r="L9" s="22">
        <f>-SUMPRODUCT(E3:E252,F3:F252,I3:I252)/SUMPRODUCT(F3:F252,I3:I252)</f>
        <v>4.058740426070194E-2</v>
      </c>
      <c r="M9" s="23">
        <f>$L$4*L9</f>
        <v>40587.404260701936</v>
      </c>
    </row>
    <row r="10" spans="1:13" x14ac:dyDescent="0.25">
      <c r="A10" s="1">
        <v>44574</v>
      </c>
      <c r="B10" s="2">
        <v>464.52999877929688</v>
      </c>
      <c r="C10" s="6">
        <f t="shared" si="0"/>
        <v>-1.3778587715492093E-2</v>
      </c>
      <c r="D10">
        <v>8</v>
      </c>
      <c r="E10" s="6">
        <v>2.6401234305251316E-2</v>
      </c>
      <c r="F10" s="6">
        <f t="shared" si="1"/>
        <v>4.0000000000000001E-3</v>
      </c>
      <c r="G10" s="6">
        <f t="shared" si="4"/>
        <v>3.2000000000000001E-2</v>
      </c>
      <c r="H10">
        <f t="shared" si="2"/>
        <v>0</v>
      </c>
      <c r="I10">
        <f t="shared" si="3"/>
        <v>0</v>
      </c>
      <c r="K10" s="12" t="s">
        <v>18</v>
      </c>
      <c r="L10" s="7" cm="1">
        <f t="array" ref="L10">(INDEX(G3:G252,L5+1)-L3)/(1-L3)</f>
        <v>0.20000000000015544</v>
      </c>
      <c r="M10" s="16"/>
    </row>
    <row r="11" spans="1:13" ht="15.75" thickBot="1" x14ac:dyDescent="0.3">
      <c r="A11" s="1">
        <v>44575</v>
      </c>
      <c r="B11" s="2">
        <v>464.72000122070313</v>
      </c>
      <c r="C11" s="6">
        <f t="shared" si="0"/>
        <v>4.0902082084158823E-4</v>
      </c>
      <c r="D11">
        <v>9</v>
      </c>
      <c r="E11" s="6">
        <v>2.6391080677980492E-2</v>
      </c>
      <c r="F11" s="6">
        <f t="shared" si="1"/>
        <v>4.0000000000000001E-3</v>
      </c>
      <c r="G11" s="6">
        <f t="shared" si="4"/>
        <v>3.6000000000000004E-2</v>
      </c>
      <c r="H11">
        <f t="shared" si="2"/>
        <v>0</v>
      </c>
      <c r="I11">
        <f t="shared" si="3"/>
        <v>0</v>
      </c>
      <c r="K11" s="15" t="s">
        <v>19</v>
      </c>
      <c r="L11" s="18">
        <f>L10*L6+(1-L10)*L8</f>
        <v>4.111125337531106E-2</v>
      </c>
      <c r="M11" s="19">
        <f>$L$4*L11</f>
        <v>41111.253375311062</v>
      </c>
    </row>
    <row r="12" spans="1:13" x14ac:dyDescent="0.25">
      <c r="A12" s="1">
        <v>44579</v>
      </c>
      <c r="B12" s="2">
        <v>456.489990234375</v>
      </c>
      <c r="C12" s="6">
        <f t="shared" si="0"/>
        <v>-1.7709612163689849E-2</v>
      </c>
      <c r="D12">
        <v>10</v>
      </c>
      <c r="E12" s="6">
        <v>2.5966367817333927E-2</v>
      </c>
      <c r="F12" s="6">
        <f t="shared" si="1"/>
        <v>4.0000000000000001E-3</v>
      </c>
      <c r="G12" s="6">
        <f t="shared" si="4"/>
        <v>4.0000000000000008E-2</v>
      </c>
      <c r="H12">
        <f t="shared" si="2"/>
        <v>0</v>
      </c>
      <c r="I12">
        <f t="shared" si="3"/>
        <v>0</v>
      </c>
    </row>
    <row r="13" spans="1:13" x14ac:dyDescent="0.25">
      <c r="A13" s="1">
        <v>44580</v>
      </c>
      <c r="B13" s="2">
        <v>451.75</v>
      </c>
      <c r="C13" s="6">
        <f t="shared" si="0"/>
        <v>-1.038355787810671E-2</v>
      </c>
      <c r="D13">
        <v>11</v>
      </c>
      <c r="E13" s="6">
        <v>2.5696955836850468E-2</v>
      </c>
      <c r="F13" s="6">
        <f t="shared" si="1"/>
        <v>4.0000000000000001E-3</v>
      </c>
      <c r="G13" s="6">
        <f t="shared" si="4"/>
        <v>4.4000000000000011E-2</v>
      </c>
      <c r="H13">
        <f t="shared" si="2"/>
        <v>0</v>
      </c>
      <c r="I13">
        <f t="shared" si="3"/>
        <v>0</v>
      </c>
    </row>
    <row r="14" spans="1:13" x14ac:dyDescent="0.25">
      <c r="A14" s="1">
        <v>44581</v>
      </c>
      <c r="B14" s="2">
        <v>446.75</v>
      </c>
      <c r="C14" s="6">
        <f t="shared" si="0"/>
        <v>-1.1068068622025456E-2</v>
      </c>
      <c r="D14">
        <v>12</v>
      </c>
      <c r="E14" s="6">
        <v>2.5259445496753737E-2</v>
      </c>
      <c r="F14" s="6">
        <f t="shared" si="1"/>
        <v>4.0000000000000001E-3</v>
      </c>
      <c r="G14" s="6">
        <f t="shared" si="4"/>
        <v>4.8000000000000015E-2</v>
      </c>
      <c r="H14">
        <f t="shared" si="2"/>
        <v>0</v>
      </c>
      <c r="I14">
        <f t="shared" si="3"/>
        <v>0</v>
      </c>
    </row>
    <row r="15" spans="1:13" x14ac:dyDescent="0.25">
      <c r="A15" s="1">
        <v>44582</v>
      </c>
      <c r="B15" s="2">
        <v>437.98001098632813</v>
      </c>
      <c r="C15" s="6">
        <f t="shared" si="0"/>
        <v>-1.9630641328868215E-2</v>
      </c>
      <c r="D15">
        <v>13</v>
      </c>
      <c r="E15" s="6">
        <v>2.5173624723693541E-2</v>
      </c>
      <c r="F15" s="6">
        <f t="shared" si="1"/>
        <v>4.0000000000000001E-3</v>
      </c>
      <c r="G15" s="6">
        <f t="shared" si="4"/>
        <v>5.2000000000000018E-2</v>
      </c>
      <c r="H15">
        <f t="shared" si="2"/>
        <v>0</v>
      </c>
      <c r="I15">
        <f t="shared" si="3"/>
        <v>0</v>
      </c>
    </row>
    <row r="16" spans="1:13" x14ac:dyDescent="0.25">
      <c r="A16" s="1">
        <v>44585</v>
      </c>
      <c r="B16" s="2">
        <v>439.83999633789063</v>
      </c>
      <c r="C16" s="6">
        <f t="shared" si="0"/>
        <v>4.2467357068963606E-3</v>
      </c>
      <c r="D16">
        <v>14</v>
      </c>
      <c r="E16" s="6">
        <v>2.4835410015744252E-2</v>
      </c>
      <c r="F16" s="6">
        <f t="shared" si="1"/>
        <v>4.0000000000000001E-3</v>
      </c>
      <c r="G16" s="6">
        <f t="shared" si="4"/>
        <v>5.6000000000000022E-2</v>
      </c>
      <c r="H16">
        <f t="shared" si="2"/>
        <v>0</v>
      </c>
      <c r="I16">
        <f t="shared" si="3"/>
        <v>0</v>
      </c>
    </row>
    <row r="17" spans="1:9" x14ac:dyDescent="0.25">
      <c r="A17" s="1">
        <v>44586</v>
      </c>
      <c r="B17" s="2">
        <v>434.47000122070313</v>
      </c>
      <c r="C17" s="6">
        <f t="shared" si="0"/>
        <v>-1.2208974085799606E-2</v>
      </c>
      <c r="D17">
        <v>15</v>
      </c>
      <c r="E17" s="6">
        <v>2.4549140822989011E-2</v>
      </c>
      <c r="F17" s="6">
        <f t="shared" si="1"/>
        <v>4.0000000000000001E-3</v>
      </c>
      <c r="G17" s="6">
        <f t="shared" si="4"/>
        <v>6.0000000000000026E-2</v>
      </c>
      <c r="H17">
        <f t="shared" si="2"/>
        <v>0</v>
      </c>
      <c r="I17">
        <f t="shared" si="3"/>
        <v>0</v>
      </c>
    </row>
    <row r="18" spans="1:9" x14ac:dyDescent="0.25">
      <c r="A18" s="1">
        <v>44587</v>
      </c>
      <c r="B18" s="2">
        <v>433.3800048828125</v>
      </c>
      <c r="C18" s="6">
        <f t="shared" si="0"/>
        <v>-2.5087953939929813E-3</v>
      </c>
      <c r="D18">
        <v>16</v>
      </c>
      <c r="E18" s="6">
        <v>2.4301482701124252E-2</v>
      </c>
      <c r="F18" s="6">
        <f t="shared" si="1"/>
        <v>4.0000000000000001E-3</v>
      </c>
      <c r="G18" s="6">
        <f t="shared" si="4"/>
        <v>6.4000000000000029E-2</v>
      </c>
      <c r="H18">
        <f t="shared" si="2"/>
        <v>0</v>
      </c>
      <c r="I18">
        <f t="shared" si="3"/>
        <v>0</v>
      </c>
    </row>
    <row r="19" spans="1:9" x14ac:dyDescent="0.25">
      <c r="A19" s="1">
        <v>44588</v>
      </c>
      <c r="B19" s="2">
        <v>431.239990234375</v>
      </c>
      <c r="C19" s="6">
        <f t="shared" si="0"/>
        <v>-4.9379635062216766E-3</v>
      </c>
      <c r="D19">
        <v>17</v>
      </c>
      <c r="E19" s="6">
        <v>2.3907847709552055E-2</v>
      </c>
      <c r="F19" s="6">
        <f t="shared" si="1"/>
        <v>4.0000000000000001E-3</v>
      </c>
      <c r="G19" s="6">
        <f t="shared" si="4"/>
        <v>6.8000000000000033E-2</v>
      </c>
      <c r="H19">
        <f t="shared" si="2"/>
        <v>0</v>
      </c>
      <c r="I19">
        <f t="shared" si="3"/>
        <v>0</v>
      </c>
    </row>
    <row r="20" spans="1:9" x14ac:dyDescent="0.25">
      <c r="A20" s="1">
        <v>44589</v>
      </c>
      <c r="B20" s="2">
        <v>441.95001220703125</v>
      </c>
      <c r="C20" s="6">
        <f t="shared" si="0"/>
        <v>2.4835410015744252E-2</v>
      </c>
      <c r="D20">
        <v>18</v>
      </c>
      <c r="E20" s="6">
        <v>2.3790667313994613E-2</v>
      </c>
      <c r="F20" s="6">
        <f t="shared" si="1"/>
        <v>4.0000000000000001E-3</v>
      </c>
      <c r="G20" s="6">
        <f t="shared" si="4"/>
        <v>7.2000000000000036E-2</v>
      </c>
      <c r="H20">
        <f t="shared" si="2"/>
        <v>0</v>
      </c>
      <c r="I20">
        <f t="shared" si="3"/>
        <v>0</v>
      </c>
    </row>
    <row r="21" spans="1:9" x14ac:dyDescent="0.25">
      <c r="A21" s="1">
        <v>44592</v>
      </c>
      <c r="B21" s="2">
        <v>449.91000366210938</v>
      </c>
      <c r="C21" s="6">
        <f t="shared" si="0"/>
        <v>1.8011067394991431E-2</v>
      </c>
      <c r="D21">
        <v>19</v>
      </c>
      <c r="E21" s="6">
        <v>2.2174206048534099E-2</v>
      </c>
      <c r="F21" s="6">
        <f t="shared" si="1"/>
        <v>4.0000000000000001E-3</v>
      </c>
      <c r="G21" s="6">
        <f t="shared" si="4"/>
        <v>7.600000000000004E-2</v>
      </c>
      <c r="H21">
        <f t="shared" si="2"/>
        <v>0</v>
      </c>
      <c r="I21">
        <f t="shared" si="3"/>
        <v>0</v>
      </c>
    </row>
    <row r="22" spans="1:9" x14ac:dyDescent="0.25">
      <c r="A22" s="1">
        <v>44593</v>
      </c>
      <c r="B22" s="2">
        <v>452.95001220703125</v>
      </c>
      <c r="C22" s="6">
        <f t="shared" si="0"/>
        <v>6.7569258744577211E-3</v>
      </c>
      <c r="D22">
        <v>20</v>
      </c>
      <c r="E22" s="6">
        <v>2.206400298007757E-2</v>
      </c>
      <c r="F22" s="6">
        <f t="shared" si="1"/>
        <v>4.0000000000000001E-3</v>
      </c>
      <c r="G22" s="6">
        <f t="shared" si="4"/>
        <v>8.0000000000000043E-2</v>
      </c>
      <c r="H22">
        <f t="shared" si="2"/>
        <v>0</v>
      </c>
      <c r="I22">
        <f t="shared" si="3"/>
        <v>0</v>
      </c>
    </row>
    <row r="23" spans="1:9" x14ac:dyDescent="0.25">
      <c r="A23" s="1">
        <v>44594</v>
      </c>
      <c r="B23" s="2">
        <v>457.35000610351563</v>
      </c>
      <c r="C23" s="6">
        <f t="shared" si="0"/>
        <v>9.7140827418131428E-3</v>
      </c>
      <c r="D23">
        <v>21</v>
      </c>
      <c r="E23" s="6">
        <v>2.199043987466277E-2</v>
      </c>
      <c r="F23" s="6">
        <f t="shared" si="1"/>
        <v>4.0000000000000001E-3</v>
      </c>
      <c r="G23" s="6">
        <f t="shared" si="4"/>
        <v>8.4000000000000047E-2</v>
      </c>
      <c r="H23">
        <f t="shared" si="2"/>
        <v>0</v>
      </c>
      <c r="I23">
        <f t="shared" si="3"/>
        <v>0</v>
      </c>
    </row>
    <row r="24" spans="1:9" x14ac:dyDescent="0.25">
      <c r="A24" s="1">
        <v>44595</v>
      </c>
      <c r="B24" s="2">
        <v>446.60000610351563</v>
      </c>
      <c r="C24" s="6">
        <f t="shared" si="0"/>
        <v>-2.3504973994833332E-2</v>
      </c>
      <c r="D24">
        <v>22</v>
      </c>
      <c r="E24" s="6">
        <v>2.1003972292843811E-2</v>
      </c>
      <c r="F24" s="6">
        <f t="shared" si="1"/>
        <v>4.0000000000000001E-3</v>
      </c>
      <c r="G24" s="6">
        <f t="shared" si="4"/>
        <v>8.800000000000005E-2</v>
      </c>
      <c r="H24">
        <f t="shared" si="2"/>
        <v>0</v>
      </c>
      <c r="I24">
        <f t="shared" si="3"/>
        <v>0</v>
      </c>
    </row>
    <row r="25" spans="1:9" x14ac:dyDescent="0.25">
      <c r="A25" s="1">
        <v>44596</v>
      </c>
      <c r="B25" s="2">
        <v>448.70001220703125</v>
      </c>
      <c r="C25" s="6">
        <f t="shared" si="0"/>
        <v>4.7022079597304643E-3</v>
      </c>
      <c r="D25">
        <v>23</v>
      </c>
      <c r="E25" s="6">
        <v>2.0570399314302226E-2</v>
      </c>
      <c r="F25" s="6">
        <f t="shared" si="1"/>
        <v>4.0000000000000001E-3</v>
      </c>
      <c r="G25" s="6">
        <f t="shared" si="4"/>
        <v>9.2000000000000054E-2</v>
      </c>
      <c r="H25">
        <f t="shared" si="2"/>
        <v>0</v>
      </c>
      <c r="I25">
        <f t="shared" si="3"/>
        <v>0</v>
      </c>
    </row>
    <row r="26" spans="1:9" x14ac:dyDescent="0.25">
      <c r="A26" s="1">
        <v>44599</v>
      </c>
      <c r="B26" s="2">
        <v>447.260009765625</v>
      </c>
      <c r="C26" s="6">
        <f t="shared" si="0"/>
        <v>-3.2092765817484077E-3</v>
      </c>
      <c r="D26">
        <v>24</v>
      </c>
      <c r="E26" s="6">
        <v>1.9981383946879736E-2</v>
      </c>
      <c r="F26" s="6">
        <f t="shared" si="1"/>
        <v>4.0000000000000001E-3</v>
      </c>
      <c r="G26" s="6">
        <f t="shared" si="4"/>
        <v>9.6000000000000058E-2</v>
      </c>
      <c r="H26">
        <f t="shared" si="2"/>
        <v>0</v>
      </c>
      <c r="I26">
        <f t="shared" si="3"/>
        <v>0</v>
      </c>
    </row>
    <row r="27" spans="1:9" x14ac:dyDescent="0.25">
      <c r="A27" s="1">
        <v>44600</v>
      </c>
      <c r="B27" s="2">
        <v>450.94000244140625</v>
      </c>
      <c r="C27" s="6">
        <f t="shared" si="0"/>
        <v>8.2278598475854225E-3</v>
      </c>
      <c r="D27">
        <v>25</v>
      </c>
      <c r="E27" s="6">
        <v>1.9676354781243941E-2</v>
      </c>
      <c r="F27" s="6">
        <f t="shared" si="1"/>
        <v>4.0000000000000001E-3</v>
      </c>
      <c r="G27" s="6">
        <f t="shared" si="4"/>
        <v>0.10000000000000006</v>
      </c>
      <c r="H27">
        <f t="shared" si="2"/>
        <v>0</v>
      </c>
      <c r="I27">
        <f t="shared" si="3"/>
        <v>0</v>
      </c>
    </row>
    <row r="28" spans="1:9" x14ac:dyDescent="0.25">
      <c r="A28" s="1">
        <v>44601</v>
      </c>
      <c r="B28" s="2">
        <v>457.54000854492188</v>
      </c>
      <c r="C28" s="6">
        <f t="shared" si="0"/>
        <v>1.4636106949445475E-2</v>
      </c>
      <c r="D28">
        <v>26</v>
      </c>
      <c r="E28" s="6">
        <v>1.910508097361337E-2</v>
      </c>
      <c r="F28" s="6">
        <f t="shared" si="1"/>
        <v>4.0000000000000001E-3</v>
      </c>
      <c r="G28" s="6">
        <f t="shared" si="4"/>
        <v>0.10400000000000006</v>
      </c>
      <c r="H28">
        <f t="shared" si="2"/>
        <v>0</v>
      </c>
      <c r="I28">
        <f t="shared" si="3"/>
        <v>0</v>
      </c>
    </row>
    <row r="29" spans="1:9" x14ac:dyDescent="0.25">
      <c r="A29" s="1">
        <v>44602</v>
      </c>
      <c r="B29" s="2">
        <v>449.32000732421875</v>
      </c>
      <c r="C29" s="6">
        <f t="shared" si="0"/>
        <v>-1.7965644680657637E-2</v>
      </c>
      <c r="D29">
        <v>27</v>
      </c>
      <c r="E29" s="6">
        <v>1.9043478552421143E-2</v>
      </c>
      <c r="F29" s="6">
        <f t="shared" si="1"/>
        <v>4.0000000000000001E-3</v>
      </c>
      <c r="G29" s="6">
        <f t="shared" si="4"/>
        <v>0.10800000000000007</v>
      </c>
      <c r="H29">
        <f t="shared" si="2"/>
        <v>0</v>
      </c>
      <c r="I29">
        <f t="shared" si="3"/>
        <v>0</v>
      </c>
    </row>
    <row r="30" spans="1:9" x14ac:dyDescent="0.25">
      <c r="A30" s="1">
        <v>44603</v>
      </c>
      <c r="B30" s="2">
        <v>440.45999145507813</v>
      </c>
      <c r="C30" s="6">
        <f t="shared" si="0"/>
        <v>-1.9718721011119912E-2</v>
      </c>
      <c r="D30">
        <v>28</v>
      </c>
      <c r="E30" s="6">
        <v>1.8710079956789936E-2</v>
      </c>
      <c r="F30" s="6">
        <f t="shared" si="1"/>
        <v>4.0000000000000001E-3</v>
      </c>
      <c r="G30" s="6">
        <f t="shared" si="4"/>
        <v>0.11200000000000007</v>
      </c>
      <c r="H30">
        <f t="shared" si="2"/>
        <v>0</v>
      </c>
      <c r="I30">
        <f t="shared" si="3"/>
        <v>0</v>
      </c>
    </row>
    <row r="31" spans="1:9" x14ac:dyDescent="0.25">
      <c r="A31" s="1">
        <v>44606</v>
      </c>
      <c r="B31" s="2">
        <v>439.01998901367188</v>
      </c>
      <c r="C31" s="6">
        <f t="shared" si="0"/>
        <v>-3.2693149646784974E-3</v>
      </c>
      <c r="D31">
        <v>29</v>
      </c>
      <c r="E31" s="6">
        <v>1.8396212521518553E-2</v>
      </c>
      <c r="F31" s="6">
        <f t="shared" si="1"/>
        <v>4.0000000000000001E-3</v>
      </c>
      <c r="G31" s="6">
        <f t="shared" si="4"/>
        <v>0.11600000000000008</v>
      </c>
      <c r="H31">
        <f t="shared" si="2"/>
        <v>0</v>
      </c>
      <c r="I31">
        <f t="shared" si="3"/>
        <v>0</v>
      </c>
    </row>
    <row r="32" spans="1:9" x14ac:dyDescent="0.25">
      <c r="A32" s="1">
        <v>44607</v>
      </c>
      <c r="B32" s="2">
        <v>446.10000610351563</v>
      </c>
      <c r="C32" s="6">
        <f t="shared" si="0"/>
        <v>1.6126867265771047E-2</v>
      </c>
      <c r="D32">
        <v>30</v>
      </c>
      <c r="E32" s="6">
        <v>1.8011067394991431E-2</v>
      </c>
      <c r="F32" s="6">
        <f t="shared" si="1"/>
        <v>4.0000000000000001E-3</v>
      </c>
      <c r="G32" s="6">
        <f t="shared" si="4"/>
        <v>0.12000000000000008</v>
      </c>
      <c r="H32">
        <f t="shared" si="2"/>
        <v>0</v>
      </c>
      <c r="I32">
        <f t="shared" si="3"/>
        <v>0</v>
      </c>
    </row>
    <row r="33" spans="1:9" x14ac:dyDescent="0.25">
      <c r="A33" s="1">
        <v>44608</v>
      </c>
      <c r="B33" s="2">
        <v>446.60000610351563</v>
      </c>
      <c r="C33" s="6">
        <f t="shared" si="0"/>
        <v>1.1208249118113151E-3</v>
      </c>
      <c r="D33">
        <v>31</v>
      </c>
      <c r="E33" s="6">
        <v>1.8000315173837815E-2</v>
      </c>
      <c r="F33" s="6">
        <f t="shared" si="1"/>
        <v>4.0000000000000001E-3</v>
      </c>
      <c r="G33" s="6">
        <f t="shared" si="4"/>
        <v>0.12400000000000008</v>
      </c>
      <c r="H33">
        <f t="shared" si="2"/>
        <v>0</v>
      </c>
      <c r="I33">
        <f t="shared" si="3"/>
        <v>0</v>
      </c>
    </row>
    <row r="34" spans="1:9" x14ac:dyDescent="0.25">
      <c r="A34" s="1">
        <v>44609</v>
      </c>
      <c r="B34" s="2">
        <v>437.05999755859375</v>
      </c>
      <c r="C34" s="6">
        <f t="shared" si="0"/>
        <v>-2.1361416064805506E-2</v>
      </c>
      <c r="D34">
        <v>32</v>
      </c>
      <c r="E34" s="6">
        <v>1.79649627347548E-2</v>
      </c>
      <c r="F34" s="6">
        <f t="shared" si="1"/>
        <v>4.0000000000000001E-3</v>
      </c>
      <c r="G34" s="6">
        <f t="shared" si="4"/>
        <v>0.12800000000000009</v>
      </c>
      <c r="H34">
        <f t="shared" si="2"/>
        <v>0</v>
      </c>
      <c r="I34">
        <f t="shared" si="3"/>
        <v>0</v>
      </c>
    </row>
    <row r="35" spans="1:9" x14ac:dyDescent="0.25">
      <c r="A35" s="1">
        <v>44610</v>
      </c>
      <c r="B35" s="2">
        <v>434.23001098632813</v>
      </c>
      <c r="C35" s="6">
        <f t="shared" si="0"/>
        <v>-6.4750528258679801E-3</v>
      </c>
      <c r="D35">
        <v>33</v>
      </c>
      <c r="E35" s="6">
        <v>1.6929012677594737E-2</v>
      </c>
      <c r="F35" s="6">
        <f t="shared" si="1"/>
        <v>4.0000000000000001E-3</v>
      </c>
      <c r="G35" s="6">
        <f t="shared" si="4"/>
        <v>0.13200000000000009</v>
      </c>
      <c r="H35">
        <f t="shared" si="2"/>
        <v>0</v>
      </c>
      <c r="I35">
        <f t="shared" si="3"/>
        <v>0</v>
      </c>
    </row>
    <row r="36" spans="1:9" x14ac:dyDescent="0.25">
      <c r="A36" s="1">
        <v>44614</v>
      </c>
      <c r="B36" s="2">
        <v>429.57000732421875</v>
      </c>
      <c r="C36" s="6">
        <f t="shared" si="0"/>
        <v>-1.073164807638341E-2</v>
      </c>
      <c r="D36">
        <v>34</v>
      </c>
      <c r="E36" s="6">
        <v>1.6142674851047645E-2</v>
      </c>
      <c r="F36" s="6">
        <f t="shared" si="1"/>
        <v>4.0000000000000001E-3</v>
      </c>
      <c r="G36" s="6">
        <f t="shared" si="4"/>
        <v>0.13600000000000009</v>
      </c>
      <c r="H36">
        <f t="shared" si="2"/>
        <v>0</v>
      </c>
      <c r="I36">
        <f t="shared" si="3"/>
        <v>0</v>
      </c>
    </row>
    <row r="37" spans="1:9" x14ac:dyDescent="0.25">
      <c r="A37" s="1">
        <v>44615</v>
      </c>
      <c r="B37" s="2">
        <v>421.95001220703125</v>
      </c>
      <c r="C37" s="6">
        <f t="shared" si="0"/>
        <v>-1.7738657232268768E-2</v>
      </c>
      <c r="D37">
        <v>35</v>
      </c>
      <c r="E37" s="6">
        <v>1.6126867265771047E-2</v>
      </c>
      <c r="F37" s="6">
        <f t="shared" si="1"/>
        <v>4.0000000000000001E-3</v>
      </c>
      <c r="G37" s="6">
        <f t="shared" si="4"/>
        <v>0.1400000000000001</v>
      </c>
      <c r="H37">
        <f t="shared" si="2"/>
        <v>0</v>
      </c>
      <c r="I37">
        <f t="shared" si="3"/>
        <v>0</v>
      </c>
    </row>
    <row r="38" spans="1:9" x14ac:dyDescent="0.25">
      <c r="A38" s="1">
        <v>44616</v>
      </c>
      <c r="B38" s="2">
        <v>428.29998779296875</v>
      </c>
      <c r="C38" s="6">
        <f t="shared" si="0"/>
        <v>1.5049118147250727E-2</v>
      </c>
      <c r="D38">
        <v>36</v>
      </c>
      <c r="E38" s="6">
        <v>1.5968586556123442E-2</v>
      </c>
      <c r="F38" s="6">
        <f t="shared" si="1"/>
        <v>4.0000000000000001E-3</v>
      </c>
      <c r="G38" s="6">
        <f t="shared" si="4"/>
        <v>0.1440000000000001</v>
      </c>
      <c r="H38">
        <f t="shared" si="2"/>
        <v>0</v>
      </c>
      <c r="I38">
        <f t="shared" si="3"/>
        <v>0</v>
      </c>
    </row>
    <row r="39" spans="1:9" x14ac:dyDescent="0.25">
      <c r="A39" s="1">
        <v>44617</v>
      </c>
      <c r="B39" s="2">
        <v>437.75</v>
      </c>
      <c r="C39" s="6">
        <f t="shared" si="0"/>
        <v>2.206400298007757E-2</v>
      </c>
      <c r="D39">
        <v>37</v>
      </c>
      <c r="E39" s="6">
        <v>1.5659497835290633E-2</v>
      </c>
      <c r="F39" s="6">
        <f t="shared" si="1"/>
        <v>4.0000000000000001E-3</v>
      </c>
      <c r="G39" s="6">
        <f t="shared" si="4"/>
        <v>0.1480000000000001</v>
      </c>
      <c r="H39">
        <f t="shared" si="2"/>
        <v>0</v>
      </c>
      <c r="I39">
        <f t="shared" si="3"/>
        <v>0</v>
      </c>
    </row>
    <row r="40" spans="1:9" x14ac:dyDescent="0.25">
      <c r="A40" s="1">
        <v>44620</v>
      </c>
      <c r="B40" s="2">
        <v>436.6300048828125</v>
      </c>
      <c r="C40" s="6">
        <f t="shared" si="0"/>
        <v>-2.5585268239577386E-3</v>
      </c>
      <c r="D40">
        <v>38</v>
      </c>
      <c r="E40" s="6">
        <v>1.5535244379957638E-2</v>
      </c>
      <c r="F40" s="6">
        <f t="shared" si="1"/>
        <v>4.0000000000000001E-3</v>
      </c>
      <c r="G40" s="6">
        <f t="shared" si="4"/>
        <v>0.15200000000000011</v>
      </c>
      <c r="H40">
        <f t="shared" si="2"/>
        <v>0</v>
      </c>
      <c r="I40">
        <f t="shared" si="3"/>
        <v>0</v>
      </c>
    </row>
    <row r="41" spans="1:9" x14ac:dyDescent="0.25">
      <c r="A41" s="1">
        <v>44621</v>
      </c>
      <c r="B41" s="2">
        <v>429.98001098632813</v>
      </c>
      <c r="C41" s="6">
        <f t="shared" si="0"/>
        <v>-1.5230272363598037E-2</v>
      </c>
      <c r="D41">
        <v>39</v>
      </c>
      <c r="E41" s="6">
        <v>1.5074363734609011E-2</v>
      </c>
      <c r="F41" s="6">
        <f t="shared" si="1"/>
        <v>4.0000000000000001E-3</v>
      </c>
      <c r="G41" s="6">
        <f t="shared" si="4"/>
        <v>0.15600000000000011</v>
      </c>
      <c r="H41">
        <f t="shared" si="2"/>
        <v>0</v>
      </c>
      <c r="I41">
        <f t="shared" si="3"/>
        <v>0</v>
      </c>
    </row>
    <row r="42" spans="1:9" x14ac:dyDescent="0.25">
      <c r="A42" s="1">
        <v>44622</v>
      </c>
      <c r="B42" s="2">
        <v>437.8900146484375</v>
      </c>
      <c r="C42" s="6">
        <f t="shared" si="0"/>
        <v>1.8396212521518553E-2</v>
      </c>
      <c r="D42">
        <v>40</v>
      </c>
      <c r="E42" s="6">
        <v>1.5049118147250727E-2</v>
      </c>
      <c r="F42" s="6">
        <f t="shared" si="1"/>
        <v>4.0000000000000001E-3</v>
      </c>
      <c r="G42" s="6">
        <f t="shared" si="4"/>
        <v>0.16000000000000011</v>
      </c>
      <c r="H42">
        <f t="shared" si="2"/>
        <v>0</v>
      </c>
      <c r="I42">
        <f t="shared" si="3"/>
        <v>0</v>
      </c>
    </row>
    <row r="43" spans="1:9" x14ac:dyDescent="0.25">
      <c r="A43" s="1">
        <v>44623</v>
      </c>
      <c r="B43" s="2">
        <v>435.70999145507813</v>
      </c>
      <c r="C43" s="6">
        <f t="shared" si="0"/>
        <v>-4.9784720373439416E-3</v>
      </c>
      <c r="D43">
        <v>41</v>
      </c>
      <c r="E43" s="6">
        <v>1.4977143468688845E-2</v>
      </c>
      <c r="F43" s="6">
        <f t="shared" si="1"/>
        <v>4.0000000000000001E-3</v>
      </c>
      <c r="G43" s="6">
        <f t="shared" si="4"/>
        <v>0.16400000000000012</v>
      </c>
      <c r="H43">
        <f t="shared" si="2"/>
        <v>0</v>
      </c>
      <c r="I43">
        <f t="shared" si="3"/>
        <v>0</v>
      </c>
    </row>
    <row r="44" spans="1:9" x14ac:dyDescent="0.25">
      <c r="A44" s="1">
        <v>44624</v>
      </c>
      <c r="B44" s="2">
        <v>432.17001342773438</v>
      </c>
      <c r="C44" s="6">
        <f t="shared" si="0"/>
        <v>-8.1246198085148189E-3</v>
      </c>
      <c r="D44">
        <v>42</v>
      </c>
      <c r="E44" s="6">
        <v>1.4952442091866297E-2</v>
      </c>
      <c r="F44" s="6">
        <f t="shared" si="1"/>
        <v>4.0000000000000001E-3</v>
      </c>
      <c r="G44" s="6">
        <f t="shared" si="4"/>
        <v>0.16800000000000012</v>
      </c>
      <c r="H44">
        <f t="shared" si="2"/>
        <v>0</v>
      </c>
      <c r="I44">
        <f t="shared" si="3"/>
        <v>0</v>
      </c>
    </row>
    <row r="45" spans="1:9" x14ac:dyDescent="0.25">
      <c r="A45" s="1">
        <v>44627</v>
      </c>
      <c r="B45" s="2">
        <v>419.42999267578125</v>
      </c>
      <c r="C45" s="6">
        <f t="shared" si="0"/>
        <v>-2.9479187255280166E-2</v>
      </c>
      <c r="D45">
        <v>43</v>
      </c>
      <c r="E45" s="6">
        <v>1.4636106949445475E-2</v>
      </c>
      <c r="F45" s="6">
        <f t="shared" si="1"/>
        <v>4.0000000000000001E-3</v>
      </c>
      <c r="G45" s="6">
        <f t="shared" si="4"/>
        <v>0.17200000000000013</v>
      </c>
      <c r="H45">
        <f t="shared" si="2"/>
        <v>0</v>
      </c>
      <c r="I45">
        <f t="shared" si="3"/>
        <v>0</v>
      </c>
    </row>
    <row r="46" spans="1:9" x14ac:dyDescent="0.25">
      <c r="A46" s="1">
        <v>44628</v>
      </c>
      <c r="B46" s="2">
        <v>416.25</v>
      </c>
      <c r="C46" s="6">
        <f t="shared" si="0"/>
        <v>-7.5817007159985801E-3</v>
      </c>
      <c r="D46">
        <v>44</v>
      </c>
      <c r="E46" s="6">
        <v>1.4578724858715197E-2</v>
      </c>
      <c r="F46" s="6">
        <f t="shared" si="1"/>
        <v>4.0000000000000001E-3</v>
      </c>
      <c r="G46" s="6">
        <f t="shared" si="4"/>
        <v>0.17600000000000013</v>
      </c>
      <c r="H46">
        <f t="shared" si="2"/>
        <v>0</v>
      </c>
      <c r="I46">
        <f t="shared" si="3"/>
        <v>0</v>
      </c>
    </row>
    <row r="47" spans="1:9" x14ac:dyDescent="0.25">
      <c r="A47" s="1">
        <v>44629</v>
      </c>
      <c r="B47" s="2">
        <v>427.41000366210938</v>
      </c>
      <c r="C47" s="6">
        <f t="shared" si="0"/>
        <v>2.6810819608671172E-2</v>
      </c>
      <c r="D47">
        <v>45</v>
      </c>
      <c r="E47" s="6">
        <v>1.4417243300787096E-2</v>
      </c>
      <c r="F47" s="6">
        <f t="shared" si="1"/>
        <v>4.0000000000000001E-3</v>
      </c>
      <c r="G47" s="6">
        <f t="shared" si="4"/>
        <v>0.18000000000000013</v>
      </c>
      <c r="H47">
        <f t="shared" si="2"/>
        <v>0</v>
      </c>
      <c r="I47">
        <f t="shared" si="3"/>
        <v>0</v>
      </c>
    </row>
    <row r="48" spans="1:9" x14ac:dyDescent="0.25">
      <c r="A48" s="1">
        <v>44630</v>
      </c>
      <c r="B48" s="2">
        <v>425.48001098632813</v>
      </c>
      <c r="C48" s="6">
        <f t="shared" si="0"/>
        <v>-4.5155533544952147E-3</v>
      </c>
      <c r="D48">
        <v>46</v>
      </c>
      <c r="E48" s="6">
        <v>1.4393132792465669E-2</v>
      </c>
      <c r="F48" s="6">
        <f t="shared" si="1"/>
        <v>4.0000000000000001E-3</v>
      </c>
      <c r="G48" s="6">
        <f t="shared" si="4"/>
        <v>0.18400000000000014</v>
      </c>
      <c r="H48">
        <f t="shared" si="2"/>
        <v>0</v>
      </c>
      <c r="I48">
        <f t="shared" si="3"/>
        <v>0</v>
      </c>
    </row>
    <row r="49" spans="1:9" x14ac:dyDescent="0.25">
      <c r="A49" s="1">
        <v>44631</v>
      </c>
      <c r="B49" s="2">
        <v>420.07000732421875</v>
      </c>
      <c r="C49" s="6">
        <f t="shared" si="0"/>
        <v>-1.2715059514942086E-2</v>
      </c>
      <c r="D49">
        <v>47</v>
      </c>
      <c r="E49" s="6">
        <v>1.42563381909615E-2</v>
      </c>
      <c r="F49" s="6">
        <f t="shared" si="1"/>
        <v>4.0000000000000001E-3</v>
      </c>
      <c r="G49" s="6">
        <f t="shared" si="4"/>
        <v>0.18800000000000014</v>
      </c>
      <c r="H49">
        <f t="shared" si="2"/>
        <v>0</v>
      </c>
      <c r="I49">
        <f t="shared" si="3"/>
        <v>0</v>
      </c>
    </row>
    <row r="50" spans="1:9" x14ac:dyDescent="0.25">
      <c r="A50" s="1">
        <v>44634</v>
      </c>
      <c r="B50" s="2">
        <v>417</v>
      </c>
      <c r="C50" s="6">
        <f t="shared" si="0"/>
        <v>-7.3083230668483665E-3</v>
      </c>
      <c r="D50">
        <v>48</v>
      </c>
      <c r="E50" s="6">
        <v>1.4117523988503548E-2</v>
      </c>
      <c r="F50" s="6">
        <f t="shared" si="1"/>
        <v>4.0000000000000001E-3</v>
      </c>
      <c r="G50" s="6">
        <f t="shared" si="4"/>
        <v>0.19200000000000014</v>
      </c>
      <c r="H50">
        <f t="shared" si="2"/>
        <v>0</v>
      </c>
      <c r="I50">
        <f t="shared" si="3"/>
        <v>0</v>
      </c>
    </row>
    <row r="51" spans="1:9" x14ac:dyDescent="0.25">
      <c r="A51" s="1">
        <v>44635</v>
      </c>
      <c r="B51" s="2">
        <v>426.17001342773438</v>
      </c>
      <c r="C51" s="6">
        <f t="shared" si="0"/>
        <v>2.199043987466277E-2</v>
      </c>
      <c r="D51">
        <v>49</v>
      </c>
      <c r="E51" s="6">
        <v>1.3456999943928523E-2</v>
      </c>
      <c r="F51" s="6">
        <f t="shared" si="1"/>
        <v>4.0000000000000001E-3</v>
      </c>
      <c r="G51" s="6">
        <f t="shared" si="4"/>
        <v>0.19600000000000015</v>
      </c>
      <c r="H51">
        <f t="shared" si="2"/>
        <v>0</v>
      </c>
      <c r="I51">
        <f t="shared" si="3"/>
        <v>0</v>
      </c>
    </row>
    <row r="52" spans="1:9" x14ac:dyDescent="0.25">
      <c r="A52" s="1">
        <v>44636</v>
      </c>
      <c r="B52" s="2">
        <v>435.6199951171875</v>
      </c>
      <c r="C52" s="6">
        <f t="shared" si="0"/>
        <v>2.2174206048534099E-2</v>
      </c>
      <c r="D52">
        <v>50</v>
      </c>
      <c r="E52" s="6">
        <v>1.254238647547168E-2</v>
      </c>
      <c r="F52" s="6">
        <f t="shared" si="1"/>
        <v>4.0000000000000001E-3</v>
      </c>
      <c r="G52" s="6">
        <f t="shared" si="4"/>
        <v>0.20000000000000015</v>
      </c>
      <c r="H52">
        <f t="shared" si="2"/>
        <v>0</v>
      </c>
      <c r="I52">
        <f t="shared" si="3"/>
        <v>0</v>
      </c>
    </row>
    <row r="53" spans="1:9" x14ac:dyDescent="0.25">
      <c r="A53" s="1">
        <v>44637</v>
      </c>
      <c r="B53" s="2">
        <v>441.07000732421875</v>
      </c>
      <c r="C53" s="6">
        <f t="shared" si="0"/>
        <v>1.2510932161332781E-2</v>
      </c>
      <c r="D53">
        <v>51</v>
      </c>
      <c r="E53" s="6">
        <v>1.2510932161332781E-2</v>
      </c>
      <c r="F53" s="6">
        <f t="shared" si="1"/>
        <v>4.0000000000000001E-3</v>
      </c>
      <c r="G53" s="6">
        <f t="shared" si="4"/>
        <v>0.20400000000000015</v>
      </c>
      <c r="H53">
        <f t="shared" si="2"/>
        <v>0</v>
      </c>
      <c r="I53">
        <f t="shared" si="3"/>
        <v>0</v>
      </c>
    </row>
    <row r="54" spans="1:9" x14ac:dyDescent="0.25">
      <c r="A54" s="1">
        <v>44638</v>
      </c>
      <c r="B54" s="2">
        <v>444.51998901367188</v>
      </c>
      <c r="C54" s="6">
        <f t="shared" si="0"/>
        <v>7.821846038416156E-3</v>
      </c>
      <c r="D54">
        <v>52</v>
      </c>
      <c r="E54" s="6">
        <v>1.237082776327795E-2</v>
      </c>
      <c r="F54" s="6">
        <f t="shared" si="1"/>
        <v>4.0000000000000001E-3</v>
      </c>
      <c r="G54" s="6">
        <f t="shared" si="4"/>
        <v>0.20800000000000016</v>
      </c>
      <c r="H54">
        <f t="shared" si="2"/>
        <v>0</v>
      </c>
      <c r="I54">
        <f t="shared" si="3"/>
        <v>0</v>
      </c>
    </row>
    <row r="55" spans="1:9" x14ac:dyDescent="0.25">
      <c r="A55" s="1">
        <v>44641</v>
      </c>
      <c r="B55" s="2">
        <v>444.3900146484375</v>
      </c>
      <c r="C55" s="6">
        <f t="shared" si="0"/>
        <v>-2.9239262225928256E-4</v>
      </c>
      <c r="D55">
        <v>53</v>
      </c>
      <c r="E55" s="6">
        <v>1.2236464954195912E-2</v>
      </c>
      <c r="F55" s="6">
        <f t="shared" si="1"/>
        <v>4.0000000000000001E-3</v>
      </c>
      <c r="G55" s="6">
        <f t="shared" si="4"/>
        <v>0.21200000000000016</v>
      </c>
      <c r="H55">
        <f t="shared" si="2"/>
        <v>0</v>
      </c>
      <c r="I55">
        <f t="shared" si="3"/>
        <v>0</v>
      </c>
    </row>
    <row r="56" spans="1:9" x14ac:dyDescent="0.25">
      <c r="A56" s="1">
        <v>44642</v>
      </c>
      <c r="B56" s="2">
        <v>449.58999633789063</v>
      </c>
      <c r="C56" s="6">
        <f t="shared" si="0"/>
        <v>1.1701391836103463E-2</v>
      </c>
      <c r="D56">
        <v>54</v>
      </c>
      <c r="E56" s="6">
        <v>1.1749625081884646E-2</v>
      </c>
      <c r="F56" s="6">
        <f t="shared" si="1"/>
        <v>4.0000000000000001E-3</v>
      </c>
      <c r="G56" s="6">
        <f t="shared" si="4"/>
        <v>0.21600000000000016</v>
      </c>
      <c r="H56">
        <f t="shared" si="2"/>
        <v>0</v>
      </c>
      <c r="I56">
        <f t="shared" si="3"/>
        <v>0</v>
      </c>
    </row>
    <row r="57" spans="1:9" x14ac:dyDescent="0.25">
      <c r="A57" s="1">
        <v>44643</v>
      </c>
      <c r="B57" s="2">
        <v>443.79998779296875</v>
      </c>
      <c r="C57" s="6">
        <f t="shared" si="0"/>
        <v>-1.2878419431224128E-2</v>
      </c>
      <c r="D57">
        <v>55</v>
      </c>
      <c r="E57" s="6">
        <v>1.1701391836103463E-2</v>
      </c>
      <c r="F57" s="6">
        <f t="shared" si="1"/>
        <v>4.0000000000000001E-3</v>
      </c>
      <c r="G57" s="6">
        <f t="shared" si="4"/>
        <v>0.22000000000000017</v>
      </c>
      <c r="H57">
        <f t="shared" si="2"/>
        <v>0</v>
      </c>
      <c r="I57">
        <f t="shared" si="3"/>
        <v>0</v>
      </c>
    </row>
    <row r="58" spans="1:9" x14ac:dyDescent="0.25">
      <c r="A58" s="1">
        <v>44644</v>
      </c>
      <c r="B58" s="2">
        <v>450.489990234375</v>
      </c>
      <c r="C58" s="6">
        <f t="shared" si="0"/>
        <v>1.5074363734609011E-2</v>
      </c>
      <c r="D58">
        <v>56</v>
      </c>
      <c r="E58" s="6">
        <v>1.1453578488676314E-2</v>
      </c>
      <c r="F58" s="6">
        <f t="shared" si="1"/>
        <v>4.0000000000000001E-3</v>
      </c>
      <c r="G58" s="6">
        <f t="shared" si="4"/>
        <v>0.22400000000000017</v>
      </c>
      <c r="H58">
        <f t="shared" si="2"/>
        <v>0</v>
      </c>
      <c r="I58">
        <f t="shared" si="3"/>
        <v>0</v>
      </c>
    </row>
    <row r="59" spans="1:9" x14ac:dyDescent="0.25">
      <c r="A59" s="1">
        <v>44645</v>
      </c>
      <c r="B59" s="2">
        <v>452.69000244140625</v>
      </c>
      <c r="C59" s="6">
        <f t="shared" si="0"/>
        <v>4.8835984255425E-3</v>
      </c>
      <c r="D59">
        <v>57</v>
      </c>
      <c r="E59" s="6">
        <v>1.0747651381183084E-2</v>
      </c>
      <c r="F59" s="6">
        <f t="shared" si="1"/>
        <v>4.0000000000000001E-3</v>
      </c>
      <c r="G59" s="6">
        <f t="shared" si="4"/>
        <v>0.22800000000000017</v>
      </c>
      <c r="H59">
        <f t="shared" si="2"/>
        <v>0</v>
      </c>
      <c r="I59">
        <f t="shared" si="3"/>
        <v>0</v>
      </c>
    </row>
    <row r="60" spans="1:9" x14ac:dyDescent="0.25">
      <c r="A60" s="1">
        <v>44648</v>
      </c>
      <c r="B60" s="2">
        <v>455.91000366210938</v>
      </c>
      <c r="C60" s="6">
        <f t="shared" si="0"/>
        <v>7.1130380687386722E-3</v>
      </c>
      <c r="D60">
        <v>58</v>
      </c>
      <c r="E60" s="6">
        <v>1.0576514869118621E-2</v>
      </c>
      <c r="F60" s="6">
        <f t="shared" si="1"/>
        <v>4.0000000000000001E-3</v>
      </c>
      <c r="G60" s="6">
        <f t="shared" si="4"/>
        <v>0.23200000000000018</v>
      </c>
      <c r="H60">
        <f t="shared" si="2"/>
        <v>0</v>
      </c>
      <c r="I60">
        <f t="shared" si="3"/>
        <v>0</v>
      </c>
    </row>
    <row r="61" spans="1:9" x14ac:dyDescent="0.25">
      <c r="A61" s="1">
        <v>44649</v>
      </c>
      <c r="B61" s="2">
        <v>461.54998779296875</v>
      </c>
      <c r="C61" s="6">
        <f t="shared" si="0"/>
        <v>1.237082776327795E-2</v>
      </c>
      <c r="D61">
        <v>59</v>
      </c>
      <c r="E61" s="6">
        <v>1.0183194374258213E-2</v>
      </c>
      <c r="F61" s="6">
        <f t="shared" si="1"/>
        <v>4.0000000000000001E-3</v>
      </c>
      <c r="G61" s="6">
        <f t="shared" si="4"/>
        <v>0.23600000000000018</v>
      </c>
      <c r="H61">
        <f t="shared" si="2"/>
        <v>0</v>
      </c>
      <c r="I61">
        <f t="shared" si="3"/>
        <v>0</v>
      </c>
    </row>
    <row r="62" spans="1:9" x14ac:dyDescent="0.25">
      <c r="A62" s="1">
        <v>44650</v>
      </c>
      <c r="B62" s="2">
        <v>458.70001220703125</v>
      </c>
      <c r="C62" s="6">
        <f t="shared" si="0"/>
        <v>-6.1747928963566028E-3</v>
      </c>
      <c r="D62">
        <v>60</v>
      </c>
      <c r="E62" s="6">
        <v>9.80256621855277E-3</v>
      </c>
      <c r="F62" s="6">
        <f t="shared" si="1"/>
        <v>4.0000000000000001E-3</v>
      </c>
      <c r="G62" s="6">
        <f t="shared" si="4"/>
        <v>0.24000000000000019</v>
      </c>
      <c r="H62">
        <f t="shared" si="2"/>
        <v>0</v>
      </c>
      <c r="I62">
        <f t="shared" si="3"/>
        <v>0</v>
      </c>
    </row>
    <row r="63" spans="1:9" x14ac:dyDescent="0.25">
      <c r="A63" s="1">
        <v>44651</v>
      </c>
      <c r="B63" s="2">
        <v>451.6400146484375</v>
      </c>
      <c r="C63" s="6">
        <f t="shared" si="0"/>
        <v>-1.5391317572948452E-2</v>
      </c>
      <c r="D63">
        <v>61</v>
      </c>
      <c r="E63" s="6">
        <v>9.7140827418131428E-3</v>
      </c>
      <c r="F63" s="6">
        <f t="shared" si="1"/>
        <v>4.0000000000000001E-3</v>
      </c>
      <c r="G63" s="6">
        <f t="shared" si="4"/>
        <v>0.24400000000000019</v>
      </c>
      <c r="H63">
        <f t="shared" si="2"/>
        <v>0</v>
      </c>
      <c r="I63">
        <f t="shared" si="3"/>
        <v>0</v>
      </c>
    </row>
    <row r="64" spans="1:9" x14ac:dyDescent="0.25">
      <c r="A64" s="1">
        <v>44652</v>
      </c>
      <c r="B64" s="2">
        <v>452.92001342773438</v>
      </c>
      <c r="C64" s="6">
        <f t="shared" si="0"/>
        <v>2.8341128726010753E-3</v>
      </c>
      <c r="D64">
        <v>62</v>
      </c>
      <c r="E64" s="6">
        <v>9.6785003435344158E-3</v>
      </c>
      <c r="F64" s="6">
        <f t="shared" si="1"/>
        <v>4.0000000000000001E-3</v>
      </c>
      <c r="G64" s="6">
        <f t="shared" si="4"/>
        <v>0.24800000000000019</v>
      </c>
      <c r="H64">
        <f t="shared" si="2"/>
        <v>0</v>
      </c>
      <c r="I64">
        <f t="shared" si="3"/>
        <v>0</v>
      </c>
    </row>
    <row r="65" spans="1:9" x14ac:dyDescent="0.25">
      <c r="A65" s="1">
        <v>44655</v>
      </c>
      <c r="B65" s="2">
        <v>456.79998779296875</v>
      </c>
      <c r="C65" s="6">
        <f t="shared" si="0"/>
        <v>8.5665774313447157E-3</v>
      </c>
      <c r="D65">
        <v>63</v>
      </c>
      <c r="E65" s="6">
        <v>9.5922232387584128E-3</v>
      </c>
      <c r="F65" s="6">
        <f t="shared" si="1"/>
        <v>4.0000000000000001E-3</v>
      </c>
      <c r="G65" s="6">
        <f t="shared" si="4"/>
        <v>0.25200000000000017</v>
      </c>
      <c r="H65">
        <f t="shared" si="2"/>
        <v>0</v>
      </c>
      <c r="I65">
        <f t="shared" si="3"/>
        <v>0</v>
      </c>
    </row>
    <row r="66" spans="1:9" x14ac:dyDescent="0.25">
      <c r="A66" s="1">
        <v>44656</v>
      </c>
      <c r="B66" s="2">
        <v>451.02999877929688</v>
      </c>
      <c r="C66" s="6">
        <f t="shared" si="0"/>
        <v>-1.2631324798298711E-2</v>
      </c>
      <c r="D66">
        <v>64</v>
      </c>
      <c r="E66" s="6">
        <v>9.5655800322358379E-3</v>
      </c>
      <c r="F66" s="6">
        <f t="shared" si="1"/>
        <v>4.0000000000000001E-3</v>
      </c>
      <c r="G66" s="6">
        <f t="shared" si="4"/>
        <v>0.25600000000000017</v>
      </c>
      <c r="H66">
        <f t="shared" si="2"/>
        <v>0</v>
      </c>
      <c r="I66">
        <f t="shared" si="3"/>
        <v>0</v>
      </c>
    </row>
    <row r="67" spans="1:9" x14ac:dyDescent="0.25">
      <c r="A67" s="1">
        <v>44657</v>
      </c>
      <c r="B67" s="2">
        <v>446.51998901367188</v>
      </c>
      <c r="C67" s="6">
        <f t="shared" si="0"/>
        <v>-9.9993565346678612E-3</v>
      </c>
      <c r="D67">
        <v>65</v>
      </c>
      <c r="E67" s="6">
        <v>9.10826866324475E-3</v>
      </c>
      <c r="F67" s="6">
        <f t="shared" si="1"/>
        <v>4.0000000000000001E-3</v>
      </c>
      <c r="G67" s="6">
        <f t="shared" si="4"/>
        <v>0.26000000000000018</v>
      </c>
      <c r="H67">
        <f t="shared" si="2"/>
        <v>0</v>
      </c>
      <c r="I67">
        <f t="shared" si="3"/>
        <v>0</v>
      </c>
    </row>
    <row r="68" spans="1:9" x14ac:dyDescent="0.25">
      <c r="A68" s="1">
        <v>44658</v>
      </c>
      <c r="B68" s="2">
        <v>448.76998901367188</v>
      </c>
      <c r="C68" s="6">
        <f t="shared" ref="C68:C131" si="5">(B68-B67)/B67</f>
        <v>5.0389681433301026E-3</v>
      </c>
      <c r="D68">
        <v>66</v>
      </c>
      <c r="E68" s="6">
        <v>8.8349040070386676E-3</v>
      </c>
      <c r="F68" s="6">
        <f t="shared" ref="F68:F131" si="6">1/$L$2</f>
        <v>4.0000000000000001E-3</v>
      </c>
      <c r="G68" s="6">
        <f t="shared" si="4"/>
        <v>0.26400000000000018</v>
      </c>
      <c r="H68">
        <f t="shared" ref="H68:H131" si="7">IF(D68&lt;$L$5+1,0,1)</f>
        <v>0</v>
      </c>
      <c r="I68">
        <f t="shared" ref="I68:I131" si="8">IF(D68&lt;$L$5,0,1)</f>
        <v>0</v>
      </c>
    </row>
    <row r="69" spans="1:9" x14ac:dyDescent="0.25">
      <c r="A69" s="1">
        <v>44659</v>
      </c>
      <c r="B69" s="2">
        <v>447.57000732421875</v>
      </c>
      <c r="C69" s="6">
        <f t="shared" si="5"/>
        <v>-2.6739347969557906E-3</v>
      </c>
      <c r="D69">
        <v>67</v>
      </c>
      <c r="E69" s="6">
        <v>8.5665774313447157E-3</v>
      </c>
      <c r="F69" s="6">
        <f t="shared" si="6"/>
        <v>4.0000000000000001E-3</v>
      </c>
      <c r="G69" s="6">
        <f t="shared" ref="G69:G132" si="9">G68+F69</f>
        <v>0.26800000000000018</v>
      </c>
      <c r="H69">
        <f t="shared" si="7"/>
        <v>0</v>
      </c>
      <c r="I69">
        <f t="shared" si="8"/>
        <v>0</v>
      </c>
    </row>
    <row r="70" spans="1:9" x14ac:dyDescent="0.25">
      <c r="A70" s="1">
        <v>44662</v>
      </c>
      <c r="B70" s="2">
        <v>439.92001342773438</v>
      </c>
      <c r="C70" s="6">
        <f t="shared" si="5"/>
        <v>-1.7092284494708638E-2</v>
      </c>
      <c r="D70">
        <v>68</v>
      </c>
      <c r="E70" s="6">
        <v>8.5290422120702925E-3</v>
      </c>
      <c r="F70" s="6">
        <f t="shared" si="6"/>
        <v>4.0000000000000001E-3</v>
      </c>
      <c r="G70" s="6">
        <f t="shared" si="9"/>
        <v>0.27200000000000019</v>
      </c>
      <c r="H70">
        <f t="shared" si="7"/>
        <v>0</v>
      </c>
      <c r="I70">
        <f t="shared" si="8"/>
        <v>0</v>
      </c>
    </row>
    <row r="71" spans="1:9" x14ac:dyDescent="0.25">
      <c r="A71" s="1">
        <v>44663</v>
      </c>
      <c r="B71" s="2">
        <v>438.29000854492188</v>
      </c>
      <c r="C71" s="6">
        <f t="shared" si="5"/>
        <v>-3.7052301169750276E-3</v>
      </c>
      <c r="D71">
        <v>69</v>
      </c>
      <c r="E71" s="6">
        <v>8.2278598475854225E-3</v>
      </c>
      <c r="F71" s="6">
        <f t="shared" si="6"/>
        <v>4.0000000000000001E-3</v>
      </c>
      <c r="G71" s="6">
        <f t="shared" si="9"/>
        <v>0.27600000000000019</v>
      </c>
      <c r="H71">
        <f t="shared" si="7"/>
        <v>0</v>
      </c>
      <c r="I71">
        <f t="shared" si="8"/>
        <v>0</v>
      </c>
    </row>
    <row r="72" spans="1:9" x14ac:dyDescent="0.25">
      <c r="A72" s="1">
        <v>44664</v>
      </c>
      <c r="B72" s="2">
        <v>443.30999755859375</v>
      </c>
      <c r="C72" s="6">
        <f t="shared" si="5"/>
        <v>1.1453578488676314E-2</v>
      </c>
      <c r="D72">
        <v>70</v>
      </c>
      <c r="E72" s="6">
        <v>7.8339265021287238E-3</v>
      </c>
      <c r="F72" s="6">
        <f t="shared" si="6"/>
        <v>4.0000000000000001E-3</v>
      </c>
      <c r="G72" s="6">
        <f t="shared" si="9"/>
        <v>0.28000000000000019</v>
      </c>
      <c r="H72">
        <f t="shared" si="7"/>
        <v>0</v>
      </c>
      <c r="I72">
        <f t="shared" si="8"/>
        <v>0</v>
      </c>
    </row>
    <row r="73" spans="1:9" x14ac:dyDescent="0.25">
      <c r="A73" s="1">
        <v>44665</v>
      </c>
      <c r="B73" s="2">
        <v>437.79000854492188</v>
      </c>
      <c r="C73" s="6">
        <f t="shared" si="5"/>
        <v>-1.2451758462637153E-2</v>
      </c>
      <c r="D73">
        <v>71</v>
      </c>
      <c r="E73" s="6">
        <v>7.821846038416156E-3</v>
      </c>
      <c r="F73" s="6">
        <f t="shared" si="6"/>
        <v>4.0000000000000001E-3</v>
      </c>
      <c r="G73" s="6">
        <f t="shared" si="9"/>
        <v>0.2840000000000002</v>
      </c>
      <c r="H73">
        <f t="shared" si="7"/>
        <v>0</v>
      </c>
      <c r="I73">
        <f t="shared" si="8"/>
        <v>0</v>
      </c>
    </row>
    <row r="74" spans="1:9" x14ac:dyDescent="0.25">
      <c r="A74" s="1">
        <v>44669</v>
      </c>
      <c r="B74" s="2">
        <v>437.97000122070313</v>
      </c>
      <c r="C74" s="6">
        <f t="shared" si="5"/>
        <v>4.1113929570820904E-4</v>
      </c>
      <c r="D74">
        <v>72</v>
      </c>
      <c r="E74" s="6">
        <v>7.75492855407182E-3</v>
      </c>
      <c r="F74" s="6">
        <f t="shared" si="6"/>
        <v>4.0000000000000001E-3</v>
      </c>
      <c r="G74" s="6">
        <f t="shared" si="9"/>
        <v>0.2880000000000002</v>
      </c>
      <c r="H74">
        <f t="shared" si="7"/>
        <v>0</v>
      </c>
      <c r="I74">
        <f t="shared" si="8"/>
        <v>0</v>
      </c>
    </row>
    <row r="75" spans="1:9" x14ac:dyDescent="0.25">
      <c r="A75" s="1">
        <v>44670</v>
      </c>
      <c r="B75" s="2">
        <v>445.04000854492188</v>
      </c>
      <c r="C75" s="6">
        <f t="shared" si="5"/>
        <v>1.6142674851047645E-2</v>
      </c>
      <c r="D75">
        <v>73</v>
      </c>
      <c r="E75" s="6">
        <v>7.5698431414126166E-3</v>
      </c>
      <c r="F75" s="6">
        <f t="shared" si="6"/>
        <v>4.0000000000000001E-3</v>
      </c>
      <c r="G75" s="6">
        <f t="shared" si="9"/>
        <v>0.2920000000000002</v>
      </c>
      <c r="H75">
        <f t="shared" si="7"/>
        <v>0</v>
      </c>
      <c r="I75">
        <f t="shared" si="8"/>
        <v>0</v>
      </c>
    </row>
    <row r="76" spans="1:9" x14ac:dyDescent="0.25">
      <c r="A76" s="1">
        <v>44671</v>
      </c>
      <c r="B76" s="2">
        <v>444.70999145507813</v>
      </c>
      <c r="C76" s="6">
        <f t="shared" si="5"/>
        <v>-7.4154476790245344E-4</v>
      </c>
      <c r="D76">
        <v>74</v>
      </c>
      <c r="E76" s="6">
        <v>7.1130380687386722E-3</v>
      </c>
      <c r="F76" s="6">
        <f t="shared" si="6"/>
        <v>4.0000000000000001E-3</v>
      </c>
      <c r="G76" s="6">
        <f t="shared" si="9"/>
        <v>0.29600000000000021</v>
      </c>
      <c r="H76">
        <f t="shared" si="7"/>
        <v>0</v>
      </c>
      <c r="I76">
        <f t="shared" si="8"/>
        <v>0</v>
      </c>
    </row>
    <row r="77" spans="1:9" x14ac:dyDescent="0.25">
      <c r="A77" s="1">
        <v>44672</v>
      </c>
      <c r="B77" s="2">
        <v>438.05999755859375</v>
      </c>
      <c r="C77" s="6">
        <f t="shared" si="5"/>
        <v>-1.4953551807383029E-2</v>
      </c>
      <c r="D77">
        <v>75</v>
      </c>
      <c r="E77" s="6">
        <v>6.7569258744577211E-3</v>
      </c>
      <c r="F77" s="6">
        <f t="shared" si="6"/>
        <v>4.0000000000000001E-3</v>
      </c>
      <c r="G77" s="6">
        <f t="shared" si="9"/>
        <v>0.30000000000000021</v>
      </c>
      <c r="H77">
        <f t="shared" si="7"/>
        <v>0</v>
      </c>
      <c r="I77">
        <f t="shared" si="8"/>
        <v>0</v>
      </c>
    </row>
    <row r="78" spans="1:9" x14ac:dyDescent="0.25">
      <c r="A78" s="1">
        <v>44673</v>
      </c>
      <c r="B78" s="2">
        <v>426.04000854492188</v>
      </c>
      <c r="C78" s="6">
        <f t="shared" si="5"/>
        <v>-2.7439138658316119E-2</v>
      </c>
      <c r="D78">
        <v>76</v>
      </c>
      <c r="E78" s="6">
        <v>6.536291697658245E-3</v>
      </c>
      <c r="F78" s="6">
        <f t="shared" si="6"/>
        <v>4.0000000000000001E-3</v>
      </c>
      <c r="G78" s="6">
        <f t="shared" si="9"/>
        <v>0.30400000000000021</v>
      </c>
      <c r="H78">
        <f t="shared" si="7"/>
        <v>0</v>
      </c>
      <c r="I78">
        <f t="shared" si="8"/>
        <v>0</v>
      </c>
    </row>
    <row r="79" spans="1:9" x14ac:dyDescent="0.25">
      <c r="A79" s="1">
        <v>44676</v>
      </c>
      <c r="B79" s="2">
        <v>428.510009765625</v>
      </c>
      <c r="C79" s="6">
        <f t="shared" si="5"/>
        <v>5.7975804411868675E-3</v>
      </c>
      <c r="D79">
        <v>77</v>
      </c>
      <c r="E79" s="6">
        <v>6.3731615214460543E-3</v>
      </c>
      <c r="F79" s="6">
        <f t="shared" si="6"/>
        <v>4.0000000000000001E-3</v>
      </c>
      <c r="G79" s="6">
        <f t="shared" si="9"/>
        <v>0.30800000000000022</v>
      </c>
      <c r="H79">
        <f t="shared" si="7"/>
        <v>0</v>
      </c>
      <c r="I79">
        <f t="shared" si="8"/>
        <v>0</v>
      </c>
    </row>
    <row r="80" spans="1:9" x14ac:dyDescent="0.25">
      <c r="A80" s="1">
        <v>44677</v>
      </c>
      <c r="B80" s="2">
        <v>416.10000610351563</v>
      </c>
      <c r="C80" s="6">
        <f t="shared" si="5"/>
        <v>-2.8960825603343707E-2</v>
      </c>
      <c r="D80">
        <v>78</v>
      </c>
      <c r="E80" s="6">
        <v>6.3016243303627472E-3</v>
      </c>
      <c r="F80" s="6">
        <f t="shared" si="6"/>
        <v>4.0000000000000001E-3</v>
      </c>
      <c r="G80" s="6">
        <f t="shared" si="9"/>
        <v>0.31200000000000022</v>
      </c>
      <c r="H80">
        <f t="shared" si="7"/>
        <v>0</v>
      </c>
      <c r="I80">
        <f t="shared" si="8"/>
        <v>0</v>
      </c>
    </row>
    <row r="81" spans="1:9" x14ac:dyDescent="0.25">
      <c r="A81" s="1">
        <v>44678</v>
      </c>
      <c r="B81" s="2">
        <v>417.26998901367188</v>
      </c>
      <c r="C81" s="6">
        <f t="shared" si="5"/>
        <v>2.8117829680232844E-3</v>
      </c>
      <c r="D81">
        <v>79</v>
      </c>
      <c r="E81" s="6">
        <v>6.0194441415731192E-3</v>
      </c>
      <c r="F81" s="6">
        <f t="shared" si="6"/>
        <v>4.0000000000000001E-3</v>
      </c>
      <c r="G81" s="6">
        <f t="shared" si="9"/>
        <v>0.31600000000000023</v>
      </c>
      <c r="H81">
        <f t="shared" si="7"/>
        <v>0</v>
      </c>
      <c r="I81">
        <f t="shared" si="8"/>
        <v>0</v>
      </c>
    </row>
    <row r="82" spans="1:9" x14ac:dyDescent="0.25">
      <c r="A82" s="1">
        <v>44679</v>
      </c>
      <c r="B82" s="2">
        <v>427.80999755859375</v>
      </c>
      <c r="C82" s="6">
        <f t="shared" si="5"/>
        <v>2.5259445496753737E-2</v>
      </c>
      <c r="D82">
        <v>80</v>
      </c>
      <c r="E82" s="6">
        <v>5.7975804411868675E-3</v>
      </c>
      <c r="F82" s="6">
        <f t="shared" si="6"/>
        <v>4.0000000000000001E-3</v>
      </c>
      <c r="G82" s="6">
        <f t="shared" si="9"/>
        <v>0.32000000000000023</v>
      </c>
      <c r="H82">
        <f t="shared" si="7"/>
        <v>0</v>
      </c>
      <c r="I82">
        <f t="shared" si="8"/>
        <v>0</v>
      </c>
    </row>
    <row r="83" spans="1:9" x14ac:dyDescent="0.25">
      <c r="A83" s="1">
        <v>44680</v>
      </c>
      <c r="B83" s="2">
        <v>412</v>
      </c>
      <c r="C83" s="6">
        <f t="shared" si="5"/>
        <v>-3.6955652389653142E-2</v>
      </c>
      <c r="D83">
        <v>81</v>
      </c>
      <c r="E83" s="6">
        <v>5.7522652720751258E-3</v>
      </c>
      <c r="F83" s="6">
        <f t="shared" si="6"/>
        <v>4.0000000000000001E-3</v>
      </c>
      <c r="G83" s="6">
        <f t="shared" si="9"/>
        <v>0.32400000000000023</v>
      </c>
      <c r="H83">
        <f t="shared" si="7"/>
        <v>0</v>
      </c>
      <c r="I83">
        <f t="shared" si="8"/>
        <v>0</v>
      </c>
    </row>
    <row r="84" spans="1:9" x14ac:dyDescent="0.25">
      <c r="A84" s="1">
        <v>44683</v>
      </c>
      <c r="B84" s="2">
        <v>414.48001098632813</v>
      </c>
      <c r="C84" s="6">
        <f t="shared" si="5"/>
        <v>6.0194441415731192E-3</v>
      </c>
      <c r="D84">
        <v>82</v>
      </c>
      <c r="E84" s="6">
        <v>5.3954144679740938E-3</v>
      </c>
      <c r="F84" s="6">
        <f t="shared" si="6"/>
        <v>4.0000000000000001E-3</v>
      </c>
      <c r="G84" s="6">
        <f t="shared" si="9"/>
        <v>0.32800000000000024</v>
      </c>
      <c r="H84">
        <f t="shared" si="7"/>
        <v>0</v>
      </c>
      <c r="I84">
        <f t="shared" si="8"/>
        <v>0</v>
      </c>
    </row>
    <row r="85" spans="1:9" x14ac:dyDescent="0.25">
      <c r="A85" s="1">
        <v>44684</v>
      </c>
      <c r="B85" s="2">
        <v>416.3800048828125</v>
      </c>
      <c r="C85" s="6">
        <f t="shared" si="5"/>
        <v>4.584042284603798E-3</v>
      </c>
      <c r="D85">
        <v>83</v>
      </c>
      <c r="E85" s="6">
        <v>5.0389681433301026E-3</v>
      </c>
      <c r="F85" s="6">
        <f t="shared" si="6"/>
        <v>4.0000000000000001E-3</v>
      </c>
      <c r="G85" s="6">
        <f t="shared" si="9"/>
        <v>0.33200000000000024</v>
      </c>
      <c r="H85">
        <f t="shared" si="7"/>
        <v>0</v>
      </c>
      <c r="I85">
        <f t="shared" si="8"/>
        <v>0</v>
      </c>
    </row>
    <row r="86" spans="1:9" x14ac:dyDescent="0.25">
      <c r="A86" s="1">
        <v>44685</v>
      </c>
      <c r="B86" s="2">
        <v>429.05999755859375</v>
      </c>
      <c r="C86" s="6">
        <f t="shared" si="5"/>
        <v>3.0452933683378848E-2</v>
      </c>
      <c r="D86">
        <v>84</v>
      </c>
      <c r="E86" s="6">
        <v>4.8835984255425E-3</v>
      </c>
      <c r="F86" s="6">
        <f t="shared" si="6"/>
        <v>4.0000000000000001E-3</v>
      </c>
      <c r="G86" s="6">
        <f t="shared" si="9"/>
        <v>0.33600000000000024</v>
      </c>
      <c r="H86">
        <f t="shared" si="7"/>
        <v>0</v>
      </c>
      <c r="I86">
        <f t="shared" si="8"/>
        <v>0</v>
      </c>
    </row>
    <row r="87" spans="1:9" x14ac:dyDescent="0.25">
      <c r="A87" s="1">
        <v>44686</v>
      </c>
      <c r="B87" s="2">
        <v>413.80999755859375</v>
      </c>
      <c r="C87" s="6">
        <f t="shared" si="5"/>
        <v>-3.554281472701825E-2</v>
      </c>
      <c r="D87">
        <v>85</v>
      </c>
      <c r="E87" s="6">
        <v>4.7022079597304643E-3</v>
      </c>
      <c r="F87" s="6">
        <f t="shared" si="6"/>
        <v>4.0000000000000001E-3</v>
      </c>
      <c r="G87" s="6">
        <f t="shared" si="9"/>
        <v>0.34000000000000025</v>
      </c>
      <c r="H87">
        <f t="shared" si="7"/>
        <v>0</v>
      </c>
      <c r="I87">
        <f t="shared" si="8"/>
        <v>0</v>
      </c>
    </row>
    <row r="88" spans="1:9" x14ac:dyDescent="0.25">
      <c r="A88" s="1">
        <v>44687</v>
      </c>
      <c r="B88" s="2">
        <v>411.33999633789063</v>
      </c>
      <c r="C88" s="6">
        <f t="shared" si="5"/>
        <v>-5.9689259207745052E-3</v>
      </c>
      <c r="D88">
        <v>86</v>
      </c>
      <c r="E88" s="6">
        <v>4.584042284603798E-3</v>
      </c>
      <c r="F88" s="6">
        <f t="shared" si="6"/>
        <v>4.0000000000000001E-3</v>
      </c>
      <c r="G88" s="6">
        <f t="shared" si="9"/>
        <v>0.34400000000000025</v>
      </c>
      <c r="H88">
        <f t="shared" si="7"/>
        <v>0</v>
      </c>
      <c r="I88">
        <f t="shared" si="8"/>
        <v>0</v>
      </c>
    </row>
    <row r="89" spans="1:9" x14ac:dyDescent="0.25">
      <c r="A89" s="1">
        <v>44690</v>
      </c>
      <c r="B89" s="2">
        <v>398.17001342773438</v>
      </c>
      <c r="C89" s="6">
        <f t="shared" si="5"/>
        <v>-3.2017268020146324E-2</v>
      </c>
      <c r="D89">
        <v>87</v>
      </c>
      <c r="E89" s="6">
        <v>4.5404032803920222E-3</v>
      </c>
      <c r="F89" s="6">
        <f t="shared" si="6"/>
        <v>4.0000000000000001E-3</v>
      </c>
      <c r="G89" s="6">
        <f t="shared" si="9"/>
        <v>0.34800000000000025</v>
      </c>
      <c r="H89">
        <f t="shared" si="7"/>
        <v>0</v>
      </c>
      <c r="I89">
        <f t="shared" si="8"/>
        <v>0</v>
      </c>
    </row>
    <row r="90" spans="1:9" x14ac:dyDescent="0.25">
      <c r="A90" s="1">
        <v>44691</v>
      </c>
      <c r="B90" s="2">
        <v>399.08999633789063</v>
      </c>
      <c r="C90" s="6">
        <f t="shared" si="5"/>
        <v>2.310527862800049E-3</v>
      </c>
      <c r="D90">
        <v>88</v>
      </c>
      <c r="E90" s="6">
        <v>4.2467357068963606E-3</v>
      </c>
      <c r="F90" s="6">
        <f t="shared" si="6"/>
        <v>4.0000000000000001E-3</v>
      </c>
      <c r="G90" s="6">
        <f t="shared" si="9"/>
        <v>0.35200000000000026</v>
      </c>
      <c r="H90">
        <f t="shared" si="7"/>
        <v>0</v>
      </c>
      <c r="I90">
        <f t="shared" si="8"/>
        <v>0</v>
      </c>
    </row>
    <row r="91" spans="1:9" x14ac:dyDescent="0.25">
      <c r="A91" s="1">
        <v>44692</v>
      </c>
      <c r="B91" s="2">
        <v>392.75</v>
      </c>
      <c r="C91" s="6">
        <f t="shared" si="5"/>
        <v>-1.5886131940332702E-2</v>
      </c>
      <c r="D91">
        <v>89</v>
      </c>
      <c r="E91" s="6">
        <v>4.1207661505401885E-3</v>
      </c>
      <c r="F91" s="6">
        <f t="shared" si="6"/>
        <v>4.0000000000000001E-3</v>
      </c>
      <c r="G91" s="6">
        <f t="shared" si="9"/>
        <v>0.35600000000000026</v>
      </c>
      <c r="H91">
        <f t="shared" si="7"/>
        <v>0</v>
      </c>
      <c r="I91">
        <f t="shared" si="8"/>
        <v>0</v>
      </c>
    </row>
    <row r="92" spans="1:9" x14ac:dyDescent="0.25">
      <c r="A92" s="1">
        <v>44693</v>
      </c>
      <c r="B92" s="2">
        <v>392.33999633789063</v>
      </c>
      <c r="C92" s="6">
        <f t="shared" si="5"/>
        <v>-1.0439303936584977E-3</v>
      </c>
      <c r="D92">
        <v>90</v>
      </c>
      <c r="E92" s="6">
        <v>3.8158228865684696E-3</v>
      </c>
      <c r="F92" s="6">
        <f t="shared" si="6"/>
        <v>4.0000000000000001E-3</v>
      </c>
      <c r="G92" s="6">
        <f t="shared" si="9"/>
        <v>0.36000000000000026</v>
      </c>
      <c r="H92">
        <f t="shared" si="7"/>
        <v>0</v>
      </c>
      <c r="I92">
        <f t="shared" si="8"/>
        <v>0</v>
      </c>
    </row>
    <row r="93" spans="1:9" x14ac:dyDescent="0.25">
      <c r="A93" s="1">
        <v>44694</v>
      </c>
      <c r="B93" s="2">
        <v>401.72000122070313</v>
      </c>
      <c r="C93" s="6">
        <f t="shared" si="5"/>
        <v>2.3907847709552055E-2</v>
      </c>
      <c r="D93">
        <v>91</v>
      </c>
      <c r="E93" s="6">
        <v>3.37733944334741E-3</v>
      </c>
      <c r="F93" s="6">
        <f t="shared" si="6"/>
        <v>4.0000000000000001E-3</v>
      </c>
      <c r="G93" s="6">
        <f t="shared" si="9"/>
        <v>0.36400000000000027</v>
      </c>
      <c r="H93">
        <f t="shared" si="7"/>
        <v>0</v>
      </c>
      <c r="I93">
        <f t="shared" si="8"/>
        <v>0</v>
      </c>
    </row>
    <row r="94" spans="1:9" x14ac:dyDescent="0.25">
      <c r="A94" s="1">
        <v>44697</v>
      </c>
      <c r="B94" s="2">
        <v>400.08999633789063</v>
      </c>
      <c r="C94" s="6">
        <f t="shared" si="5"/>
        <v>-4.0575646665822413E-3</v>
      </c>
      <c r="D94">
        <v>92</v>
      </c>
      <c r="E94" s="6">
        <v>3.2011817744156349E-3</v>
      </c>
      <c r="F94" s="6">
        <f t="shared" si="6"/>
        <v>4.0000000000000001E-3</v>
      </c>
      <c r="G94" s="6">
        <f t="shared" si="9"/>
        <v>0.36800000000000027</v>
      </c>
      <c r="H94">
        <f t="shared" si="7"/>
        <v>0</v>
      </c>
      <c r="I94">
        <f t="shared" si="8"/>
        <v>0</v>
      </c>
    </row>
    <row r="95" spans="1:9" x14ac:dyDescent="0.25">
      <c r="A95" s="1">
        <v>44698</v>
      </c>
      <c r="B95" s="2">
        <v>408.32000732421875</v>
      </c>
      <c r="C95" s="6">
        <f t="shared" si="5"/>
        <v>2.0570399314302226E-2</v>
      </c>
      <c r="D95">
        <v>93</v>
      </c>
      <c r="E95" s="6">
        <v>3.1378631887634023E-3</v>
      </c>
      <c r="F95" s="6">
        <f t="shared" si="6"/>
        <v>4.0000000000000001E-3</v>
      </c>
      <c r="G95" s="6">
        <f t="shared" si="9"/>
        <v>0.37200000000000027</v>
      </c>
      <c r="H95">
        <f t="shared" si="7"/>
        <v>0</v>
      </c>
      <c r="I95">
        <f t="shared" si="8"/>
        <v>0</v>
      </c>
    </row>
    <row r="96" spans="1:9" x14ac:dyDescent="0.25">
      <c r="A96" s="1">
        <v>44699</v>
      </c>
      <c r="B96" s="2">
        <v>391.8599853515625</v>
      </c>
      <c r="C96" s="6">
        <f t="shared" si="5"/>
        <v>-4.0311573465432668E-2</v>
      </c>
      <c r="D96">
        <v>94</v>
      </c>
      <c r="E96" s="6">
        <v>3.0447702391549572E-3</v>
      </c>
      <c r="F96" s="6">
        <f t="shared" si="6"/>
        <v>4.0000000000000001E-3</v>
      </c>
      <c r="G96" s="6">
        <f t="shared" si="9"/>
        <v>0.37600000000000028</v>
      </c>
      <c r="H96">
        <f t="shared" si="7"/>
        <v>0</v>
      </c>
      <c r="I96">
        <f t="shared" si="8"/>
        <v>0</v>
      </c>
    </row>
    <row r="97" spans="1:9" x14ac:dyDescent="0.25">
      <c r="A97" s="1">
        <v>44700</v>
      </c>
      <c r="B97" s="2">
        <v>389.45999145507813</v>
      </c>
      <c r="C97" s="6">
        <f t="shared" si="5"/>
        <v>-6.1246210029104855E-3</v>
      </c>
      <c r="D97">
        <v>95</v>
      </c>
      <c r="E97" s="6">
        <v>2.9064122106936771E-3</v>
      </c>
      <c r="F97" s="6">
        <f t="shared" si="6"/>
        <v>4.0000000000000001E-3</v>
      </c>
      <c r="G97" s="6">
        <f t="shared" si="9"/>
        <v>0.38000000000000028</v>
      </c>
      <c r="H97">
        <f t="shared" si="7"/>
        <v>0</v>
      </c>
      <c r="I97">
        <f t="shared" si="8"/>
        <v>0</v>
      </c>
    </row>
    <row r="98" spans="1:9" x14ac:dyDescent="0.25">
      <c r="A98" s="1">
        <v>44701</v>
      </c>
      <c r="B98" s="2">
        <v>389.6300048828125</v>
      </c>
      <c r="C98" s="6">
        <f t="shared" si="5"/>
        <v>4.3653631044149251E-4</v>
      </c>
      <c r="D98">
        <v>96</v>
      </c>
      <c r="E98" s="6">
        <v>2.8341128726010753E-3</v>
      </c>
      <c r="F98" s="6">
        <f t="shared" si="6"/>
        <v>4.0000000000000001E-3</v>
      </c>
      <c r="G98" s="6">
        <f t="shared" si="9"/>
        <v>0.38400000000000029</v>
      </c>
      <c r="H98">
        <f t="shared" si="7"/>
        <v>0</v>
      </c>
      <c r="I98">
        <f t="shared" si="8"/>
        <v>0</v>
      </c>
    </row>
    <row r="99" spans="1:9" x14ac:dyDescent="0.25">
      <c r="A99" s="1">
        <v>44704</v>
      </c>
      <c r="B99" s="2">
        <v>396.92001342773438</v>
      </c>
      <c r="C99" s="6">
        <f t="shared" si="5"/>
        <v>1.8710079956789936E-2</v>
      </c>
      <c r="D99">
        <v>97</v>
      </c>
      <c r="E99" s="6">
        <v>2.8117829680232844E-3</v>
      </c>
      <c r="F99" s="6">
        <f t="shared" si="6"/>
        <v>4.0000000000000001E-3</v>
      </c>
      <c r="G99" s="6">
        <f t="shared" si="9"/>
        <v>0.38800000000000029</v>
      </c>
      <c r="H99">
        <f t="shared" si="7"/>
        <v>0</v>
      </c>
      <c r="I99">
        <f t="shared" si="8"/>
        <v>0</v>
      </c>
    </row>
    <row r="100" spans="1:9" x14ac:dyDescent="0.25">
      <c r="A100" s="1">
        <v>44705</v>
      </c>
      <c r="B100" s="2">
        <v>393.8900146484375</v>
      </c>
      <c r="C100" s="6">
        <f t="shared" si="5"/>
        <v>-7.6337767731345062E-3</v>
      </c>
      <c r="D100">
        <v>98</v>
      </c>
      <c r="E100" s="6">
        <v>2.7035423388438E-3</v>
      </c>
      <c r="F100" s="6">
        <f t="shared" si="6"/>
        <v>4.0000000000000001E-3</v>
      </c>
      <c r="G100" s="6">
        <f t="shared" si="9"/>
        <v>0.39200000000000029</v>
      </c>
      <c r="H100">
        <f t="shared" si="7"/>
        <v>0</v>
      </c>
      <c r="I100">
        <f t="shared" si="8"/>
        <v>0</v>
      </c>
    </row>
    <row r="101" spans="1:9" x14ac:dyDescent="0.25">
      <c r="A101" s="1">
        <v>44706</v>
      </c>
      <c r="B101" s="2">
        <v>397.3699951171875</v>
      </c>
      <c r="C101" s="6">
        <f t="shared" si="5"/>
        <v>8.8349040070386676E-3</v>
      </c>
      <c r="D101">
        <v>99</v>
      </c>
      <c r="E101" s="6">
        <v>2.310527862800049E-3</v>
      </c>
      <c r="F101" s="6">
        <f t="shared" si="6"/>
        <v>4.0000000000000001E-3</v>
      </c>
      <c r="G101" s="6">
        <f t="shared" si="9"/>
        <v>0.3960000000000003</v>
      </c>
      <c r="H101">
        <f t="shared" si="7"/>
        <v>0</v>
      </c>
      <c r="I101">
        <f t="shared" si="8"/>
        <v>0</v>
      </c>
    </row>
    <row r="102" spans="1:9" x14ac:dyDescent="0.25">
      <c r="A102" s="1">
        <v>44707</v>
      </c>
      <c r="B102" s="2">
        <v>405.30999755859375</v>
      </c>
      <c r="C102" s="6">
        <f t="shared" si="5"/>
        <v>1.9981383946879736E-2</v>
      </c>
      <c r="D102">
        <v>100</v>
      </c>
      <c r="E102" s="6">
        <v>1.9587438421892617E-3</v>
      </c>
      <c r="F102" s="6">
        <f t="shared" si="6"/>
        <v>4.0000000000000001E-3</v>
      </c>
      <c r="G102" s="6">
        <f t="shared" si="9"/>
        <v>0.4000000000000003</v>
      </c>
      <c r="H102">
        <f t="shared" si="7"/>
        <v>0</v>
      </c>
      <c r="I102">
        <f t="shared" si="8"/>
        <v>0</v>
      </c>
    </row>
    <row r="103" spans="1:9" x14ac:dyDescent="0.25">
      <c r="A103" s="1">
        <v>44708</v>
      </c>
      <c r="B103" s="2">
        <v>415.260009765625</v>
      </c>
      <c r="C103" s="6">
        <f t="shared" si="5"/>
        <v>2.4549140822989011E-2</v>
      </c>
      <c r="D103">
        <v>101</v>
      </c>
      <c r="E103" s="6">
        <v>1.8885773768394277E-3</v>
      </c>
      <c r="F103" s="6">
        <f t="shared" si="6"/>
        <v>4.0000000000000001E-3</v>
      </c>
      <c r="G103" s="6">
        <f t="shared" si="9"/>
        <v>0.4040000000000003</v>
      </c>
      <c r="H103">
        <f t="shared" si="7"/>
        <v>0</v>
      </c>
      <c r="I103">
        <f t="shared" si="8"/>
        <v>0</v>
      </c>
    </row>
    <row r="104" spans="1:9" x14ac:dyDescent="0.25">
      <c r="A104" s="1">
        <v>44712</v>
      </c>
      <c r="B104" s="2">
        <v>412.92999267578125</v>
      </c>
      <c r="C104" s="6">
        <f t="shared" si="5"/>
        <v>-5.6109835646317692E-3</v>
      </c>
      <c r="D104">
        <v>102</v>
      </c>
      <c r="E104" s="6">
        <v>1.3684004691429308E-3</v>
      </c>
      <c r="F104" s="6">
        <f t="shared" si="6"/>
        <v>4.0000000000000001E-3</v>
      </c>
      <c r="G104" s="6">
        <f t="shared" si="9"/>
        <v>0.40800000000000031</v>
      </c>
      <c r="H104">
        <f t="shared" si="7"/>
        <v>0</v>
      </c>
      <c r="I104">
        <f t="shared" si="8"/>
        <v>0</v>
      </c>
    </row>
    <row r="105" spans="1:9" x14ac:dyDescent="0.25">
      <c r="A105" s="1">
        <v>44713</v>
      </c>
      <c r="B105" s="2">
        <v>409.58999633789063</v>
      </c>
      <c r="C105" s="6">
        <f t="shared" si="5"/>
        <v>-8.0885292837352164E-3</v>
      </c>
      <c r="D105">
        <v>103</v>
      </c>
      <c r="E105" s="6">
        <v>1.2149408761987683E-3</v>
      </c>
      <c r="F105" s="6">
        <f t="shared" si="6"/>
        <v>4.0000000000000001E-3</v>
      </c>
      <c r="G105" s="6">
        <f t="shared" si="9"/>
        <v>0.41200000000000031</v>
      </c>
      <c r="H105">
        <f t="shared" si="7"/>
        <v>0</v>
      </c>
      <c r="I105">
        <f t="shared" si="8"/>
        <v>0</v>
      </c>
    </row>
    <row r="106" spans="1:9" x14ac:dyDescent="0.25">
      <c r="A106" s="1">
        <v>44714</v>
      </c>
      <c r="B106" s="2">
        <v>417.3900146484375</v>
      </c>
      <c r="C106" s="6">
        <f t="shared" si="5"/>
        <v>1.9043478552421143E-2</v>
      </c>
      <c r="D106">
        <v>104</v>
      </c>
      <c r="E106" s="6">
        <v>1.1208249118113151E-3</v>
      </c>
      <c r="F106" s="6">
        <f t="shared" si="6"/>
        <v>4.0000000000000001E-3</v>
      </c>
      <c r="G106" s="6">
        <f t="shared" si="9"/>
        <v>0.41600000000000031</v>
      </c>
      <c r="H106">
        <f t="shared" si="7"/>
        <v>0</v>
      </c>
      <c r="I106">
        <f t="shared" si="8"/>
        <v>0</v>
      </c>
    </row>
    <row r="107" spans="1:9" x14ac:dyDescent="0.25">
      <c r="A107" s="1">
        <v>44715</v>
      </c>
      <c r="B107" s="2">
        <v>410.54000854492188</v>
      </c>
      <c r="C107" s="6">
        <f t="shared" si="5"/>
        <v>-1.6411523666385028E-2</v>
      </c>
      <c r="D107">
        <v>105</v>
      </c>
      <c r="E107" s="6">
        <v>4.3653631044149251E-4</v>
      </c>
      <c r="F107" s="6">
        <f t="shared" si="6"/>
        <v>4.0000000000000001E-3</v>
      </c>
      <c r="G107" s="6">
        <f t="shared" si="9"/>
        <v>0.42000000000000032</v>
      </c>
      <c r="H107">
        <f t="shared" si="7"/>
        <v>0</v>
      </c>
      <c r="I107">
        <f t="shared" si="8"/>
        <v>0</v>
      </c>
    </row>
    <row r="108" spans="1:9" x14ac:dyDescent="0.25">
      <c r="A108" s="1">
        <v>44718</v>
      </c>
      <c r="B108" s="2">
        <v>411.79000854492188</v>
      </c>
      <c r="C108" s="6">
        <f t="shared" si="5"/>
        <v>3.0447702391549572E-3</v>
      </c>
      <c r="D108">
        <v>106</v>
      </c>
      <c r="E108" s="6">
        <v>4.1113929570820904E-4</v>
      </c>
      <c r="F108" s="6">
        <f t="shared" si="6"/>
        <v>4.0000000000000001E-3</v>
      </c>
      <c r="G108" s="6">
        <f t="shared" si="9"/>
        <v>0.42400000000000032</v>
      </c>
      <c r="H108">
        <f t="shared" si="7"/>
        <v>0</v>
      </c>
      <c r="I108">
        <f t="shared" si="8"/>
        <v>0</v>
      </c>
    </row>
    <row r="109" spans="1:9" x14ac:dyDescent="0.25">
      <c r="A109" s="1">
        <v>44719</v>
      </c>
      <c r="B109" s="2">
        <v>415.739990234375</v>
      </c>
      <c r="C109" s="6">
        <f t="shared" si="5"/>
        <v>9.5922232387584128E-3</v>
      </c>
      <c r="D109">
        <v>107</v>
      </c>
      <c r="E109" s="6">
        <v>4.0902082084158823E-4</v>
      </c>
      <c r="F109" s="6">
        <f t="shared" si="6"/>
        <v>4.0000000000000001E-3</v>
      </c>
      <c r="G109" s="6">
        <f t="shared" si="9"/>
        <v>0.42800000000000032</v>
      </c>
      <c r="H109">
        <f t="shared" si="7"/>
        <v>0</v>
      </c>
      <c r="I109">
        <f t="shared" si="8"/>
        <v>0</v>
      </c>
    </row>
    <row r="110" spans="1:9" x14ac:dyDescent="0.25">
      <c r="A110" s="1">
        <v>44720</v>
      </c>
      <c r="B110" s="2">
        <v>411.22000122070313</v>
      </c>
      <c r="C110" s="6">
        <f t="shared" si="5"/>
        <v>-1.0872153557139677E-2</v>
      </c>
      <c r="D110">
        <v>108</v>
      </c>
      <c r="E110" s="6">
        <v>0</v>
      </c>
      <c r="F110" s="6">
        <f t="shared" si="6"/>
        <v>4.0000000000000001E-3</v>
      </c>
      <c r="G110" s="6">
        <f t="shared" si="9"/>
        <v>0.43200000000000033</v>
      </c>
      <c r="H110">
        <f t="shared" si="7"/>
        <v>0</v>
      </c>
      <c r="I110">
        <f t="shared" si="8"/>
        <v>0</v>
      </c>
    </row>
    <row r="111" spans="1:9" x14ac:dyDescent="0.25">
      <c r="A111" s="1">
        <v>44721</v>
      </c>
      <c r="B111" s="2">
        <v>401.44000244140625</v>
      </c>
      <c r="C111" s="6">
        <f t="shared" si="5"/>
        <v>-2.3782886898168938E-2</v>
      </c>
      <c r="D111">
        <v>109</v>
      </c>
      <c r="E111" s="6">
        <v>-2.2371366349779423E-4</v>
      </c>
      <c r="F111" s="6">
        <f t="shared" si="6"/>
        <v>4.0000000000000001E-3</v>
      </c>
      <c r="G111" s="6">
        <f t="shared" si="9"/>
        <v>0.43600000000000033</v>
      </c>
      <c r="H111">
        <f t="shared" si="7"/>
        <v>0</v>
      </c>
      <c r="I111">
        <f t="shared" si="8"/>
        <v>0</v>
      </c>
    </row>
    <row r="112" spans="1:9" x14ac:dyDescent="0.25">
      <c r="A112" s="1">
        <v>44722</v>
      </c>
      <c r="B112" s="2">
        <v>389.79998779296875</v>
      </c>
      <c r="C112" s="6">
        <f t="shared" si="5"/>
        <v>-2.8995652096570679E-2</v>
      </c>
      <c r="D112">
        <v>110</v>
      </c>
      <c r="E112" s="6">
        <v>-2.9239262225928256E-4</v>
      </c>
      <c r="F112" s="6">
        <f t="shared" si="6"/>
        <v>4.0000000000000001E-3</v>
      </c>
      <c r="G112" s="6">
        <f t="shared" si="9"/>
        <v>0.44000000000000034</v>
      </c>
      <c r="H112">
        <f t="shared" si="7"/>
        <v>0</v>
      </c>
      <c r="I112">
        <f t="shared" si="8"/>
        <v>0</v>
      </c>
    </row>
    <row r="113" spans="1:9" x14ac:dyDescent="0.25">
      <c r="A113" s="1">
        <v>44725</v>
      </c>
      <c r="B113" s="2">
        <v>375</v>
      </c>
      <c r="C113" s="6">
        <f t="shared" si="5"/>
        <v>-3.7968158687653283E-2</v>
      </c>
      <c r="D113">
        <v>111</v>
      </c>
      <c r="E113" s="6">
        <v>-3.3493890638965437E-4</v>
      </c>
      <c r="F113" s="6">
        <f t="shared" si="6"/>
        <v>4.0000000000000001E-3</v>
      </c>
      <c r="G113" s="6">
        <f t="shared" si="9"/>
        <v>0.44400000000000034</v>
      </c>
      <c r="H113">
        <f t="shared" si="7"/>
        <v>0</v>
      </c>
      <c r="I113">
        <f t="shared" si="8"/>
        <v>0</v>
      </c>
    </row>
    <row r="114" spans="1:9" x14ac:dyDescent="0.25">
      <c r="A114" s="1">
        <v>44726</v>
      </c>
      <c r="B114" s="2">
        <v>373.8699951171875</v>
      </c>
      <c r="C114" s="6">
        <f t="shared" si="5"/>
        <v>-3.0133463541666666E-3</v>
      </c>
      <c r="D114">
        <v>112</v>
      </c>
      <c r="E114" s="6">
        <v>-6.7559119568081109E-4</v>
      </c>
      <c r="F114" s="6">
        <f t="shared" si="6"/>
        <v>4.0000000000000001E-3</v>
      </c>
      <c r="G114" s="6">
        <f t="shared" si="9"/>
        <v>0.44800000000000034</v>
      </c>
      <c r="H114">
        <f t="shared" si="7"/>
        <v>0</v>
      </c>
      <c r="I114">
        <f t="shared" si="8"/>
        <v>0</v>
      </c>
    </row>
    <row r="115" spans="1:9" x14ac:dyDescent="0.25">
      <c r="A115" s="1">
        <v>44727</v>
      </c>
      <c r="B115" s="2">
        <v>379.20001220703125</v>
      </c>
      <c r="C115" s="6">
        <f t="shared" si="5"/>
        <v>1.42563381909615E-2</v>
      </c>
      <c r="D115">
        <v>113</v>
      </c>
      <c r="E115" s="6">
        <v>-7.3584134212669979E-4</v>
      </c>
      <c r="F115" s="6">
        <f t="shared" si="6"/>
        <v>4.0000000000000001E-3</v>
      </c>
      <c r="G115" s="6">
        <f t="shared" si="9"/>
        <v>0.45200000000000035</v>
      </c>
      <c r="H115">
        <f t="shared" si="7"/>
        <v>0</v>
      </c>
      <c r="I115">
        <f t="shared" si="8"/>
        <v>0</v>
      </c>
    </row>
    <row r="116" spans="1:9" x14ac:dyDescent="0.25">
      <c r="A116" s="1">
        <v>44728</v>
      </c>
      <c r="B116" s="2">
        <v>366.64999389648438</v>
      </c>
      <c r="C116" s="6">
        <f t="shared" si="5"/>
        <v>-3.3096038783076202E-2</v>
      </c>
      <c r="D116">
        <v>114</v>
      </c>
      <c r="E116" s="6">
        <v>-7.4154476790245344E-4</v>
      </c>
      <c r="F116" s="6">
        <f t="shared" si="6"/>
        <v>4.0000000000000001E-3</v>
      </c>
      <c r="G116" s="6">
        <f t="shared" si="9"/>
        <v>0.45600000000000035</v>
      </c>
      <c r="H116">
        <f t="shared" si="7"/>
        <v>0</v>
      </c>
      <c r="I116">
        <f t="shared" si="8"/>
        <v>0</v>
      </c>
    </row>
    <row r="117" spans="1:9" x14ac:dyDescent="0.25">
      <c r="A117" s="1">
        <v>44729</v>
      </c>
      <c r="B117" s="2">
        <v>365.8599853515625</v>
      </c>
      <c r="C117" s="6">
        <f t="shared" si="5"/>
        <v>-2.1546667341413258E-3</v>
      </c>
      <c r="D117">
        <v>115</v>
      </c>
      <c r="E117" s="6">
        <v>-8.1439002644001642E-4</v>
      </c>
      <c r="F117" s="6">
        <f t="shared" si="6"/>
        <v>4.0000000000000001E-3</v>
      </c>
      <c r="G117" s="6">
        <f t="shared" si="9"/>
        <v>0.46000000000000035</v>
      </c>
      <c r="H117">
        <f t="shared" si="7"/>
        <v>0</v>
      </c>
      <c r="I117">
        <f t="shared" si="8"/>
        <v>0</v>
      </c>
    </row>
    <row r="118" spans="1:9" x14ac:dyDescent="0.25">
      <c r="A118" s="1">
        <v>44733</v>
      </c>
      <c r="B118" s="2">
        <v>375.07000732421875</v>
      </c>
      <c r="C118" s="6">
        <f t="shared" si="5"/>
        <v>2.5173624723693541E-2</v>
      </c>
      <c r="D118">
        <v>116</v>
      </c>
      <c r="E118" s="6">
        <v>-8.2258365169713484E-4</v>
      </c>
      <c r="F118" s="6">
        <f t="shared" si="6"/>
        <v>4.0000000000000001E-3</v>
      </c>
      <c r="G118" s="6">
        <f t="shared" si="9"/>
        <v>0.46400000000000036</v>
      </c>
      <c r="H118">
        <f t="shared" si="7"/>
        <v>0</v>
      </c>
      <c r="I118">
        <f t="shared" si="8"/>
        <v>0</v>
      </c>
    </row>
    <row r="119" spans="1:9" x14ac:dyDescent="0.25">
      <c r="A119" s="1">
        <v>44734</v>
      </c>
      <c r="B119" s="2">
        <v>374.3900146484375</v>
      </c>
      <c r="C119" s="6">
        <f t="shared" si="5"/>
        <v>-1.8129753446093316E-3</v>
      </c>
      <c r="D119">
        <v>117</v>
      </c>
      <c r="E119" s="6">
        <v>-9.3941337550550966E-4</v>
      </c>
      <c r="F119" s="6">
        <f t="shared" si="6"/>
        <v>4.0000000000000001E-3</v>
      </c>
      <c r="G119" s="6">
        <f t="shared" si="9"/>
        <v>0.46800000000000036</v>
      </c>
      <c r="H119">
        <f t="shared" si="7"/>
        <v>0</v>
      </c>
      <c r="I119">
        <f t="shared" si="8"/>
        <v>0</v>
      </c>
    </row>
    <row r="120" spans="1:9" x14ac:dyDescent="0.25">
      <c r="A120" s="1">
        <v>44735</v>
      </c>
      <c r="B120" s="2">
        <v>378.05999755859375</v>
      </c>
      <c r="C120" s="6">
        <f t="shared" si="5"/>
        <v>9.80256621855277E-3</v>
      </c>
      <c r="D120">
        <v>118</v>
      </c>
      <c r="E120" s="6">
        <v>-1.0439303936584977E-3</v>
      </c>
      <c r="F120" s="6">
        <f t="shared" si="6"/>
        <v>4.0000000000000001E-3</v>
      </c>
      <c r="G120" s="6">
        <f t="shared" si="9"/>
        <v>0.47200000000000036</v>
      </c>
      <c r="H120">
        <f t="shared" si="7"/>
        <v>0</v>
      </c>
      <c r="I120">
        <f t="shared" si="8"/>
        <v>0</v>
      </c>
    </row>
    <row r="121" spans="1:9" x14ac:dyDescent="0.25">
      <c r="A121" s="1">
        <v>44736</v>
      </c>
      <c r="B121" s="2">
        <v>390.07998657226563</v>
      </c>
      <c r="C121" s="6">
        <f t="shared" si="5"/>
        <v>3.179386629448664E-2</v>
      </c>
      <c r="D121">
        <v>119</v>
      </c>
      <c r="E121" s="6">
        <v>-1.1537169597666587E-3</v>
      </c>
      <c r="F121" s="6">
        <f t="shared" si="6"/>
        <v>4.0000000000000001E-3</v>
      </c>
      <c r="G121" s="6">
        <f t="shared" si="9"/>
        <v>0.47600000000000037</v>
      </c>
      <c r="H121">
        <f t="shared" si="7"/>
        <v>0</v>
      </c>
      <c r="I121">
        <f t="shared" si="8"/>
        <v>0</v>
      </c>
    </row>
    <row r="122" spans="1:9" x14ac:dyDescent="0.25">
      <c r="A122" s="1">
        <v>44739</v>
      </c>
      <c r="B122" s="2">
        <v>388.58999633789063</v>
      </c>
      <c r="C122" s="6">
        <f t="shared" si="5"/>
        <v>-3.8197043828573007E-3</v>
      </c>
      <c r="D122">
        <v>120</v>
      </c>
      <c r="E122" s="6">
        <v>-1.1609330420852067E-3</v>
      </c>
      <c r="F122" s="6">
        <f t="shared" si="6"/>
        <v>4.0000000000000001E-3</v>
      </c>
      <c r="G122" s="6">
        <f t="shared" si="9"/>
        <v>0.48000000000000037</v>
      </c>
      <c r="H122">
        <f t="shared" si="7"/>
        <v>0</v>
      </c>
      <c r="I122">
        <f t="shared" si="8"/>
        <v>0</v>
      </c>
    </row>
    <row r="123" spans="1:9" x14ac:dyDescent="0.25">
      <c r="A123" s="1">
        <v>44740</v>
      </c>
      <c r="B123" s="2">
        <v>380.64999389648438</v>
      </c>
      <c r="C123" s="6">
        <f t="shared" si="5"/>
        <v>-2.0432853434811996E-2</v>
      </c>
      <c r="D123">
        <v>121</v>
      </c>
      <c r="E123" s="6">
        <v>-1.2443660598224155E-3</v>
      </c>
      <c r="F123" s="6">
        <f t="shared" si="6"/>
        <v>4.0000000000000001E-3</v>
      </c>
      <c r="G123" s="6">
        <f t="shared" si="9"/>
        <v>0.48400000000000037</v>
      </c>
      <c r="H123">
        <f t="shared" si="7"/>
        <v>0</v>
      </c>
      <c r="I123">
        <f t="shared" si="8"/>
        <v>0</v>
      </c>
    </row>
    <row r="124" spans="1:9" x14ac:dyDescent="0.25">
      <c r="A124" s="1">
        <v>44741</v>
      </c>
      <c r="B124" s="2">
        <v>380.33999633789063</v>
      </c>
      <c r="C124" s="6">
        <f t="shared" si="5"/>
        <v>-8.1439002644001642E-4</v>
      </c>
      <c r="D124">
        <v>122</v>
      </c>
      <c r="E124" s="6">
        <v>-1.6901566611204947E-3</v>
      </c>
      <c r="F124" s="6">
        <f t="shared" si="6"/>
        <v>4.0000000000000001E-3</v>
      </c>
      <c r="G124" s="6">
        <f t="shared" si="9"/>
        <v>0.48800000000000038</v>
      </c>
      <c r="H124">
        <f t="shared" si="7"/>
        <v>0</v>
      </c>
      <c r="I124">
        <f t="shared" si="8"/>
        <v>0</v>
      </c>
    </row>
    <row r="125" spans="1:9" x14ac:dyDescent="0.25">
      <c r="A125" s="1">
        <v>44742</v>
      </c>
      <c r="B125" s="2">
        <v>377.25</v>
      </c>
      <c r="C125" s="6">
        <f t="shared" si="5"/>
        <v>-8.1243002777585879E-3</v>
      </c>
      <c r="D125">
        <v>123</v>
      </c>
      <c r="E125" s="6">
        <v>-1.7011983165312167E-3</v>
      </c>
      <c r="F125" s="6">
        <f t="shared" si="6"/>
        <v>4.0000000000000001E-3</v>
      </c>
      <c r="G125" s="6">
        <f t="shared" si="9"/>
        <v>0.49200000000000038</v>
      </c>
      <c r="H125">
        <f t="shared" si="7"/>
        <v>0</v>
      </c>
      <c r="I125">
        <f t="shared" si="8"/>
        <v>0</v>
      </c>
    </row>
    <row r="126" spans="1:9" x14ac:dyDescent="0.25">
      <c r="A126" s="1">
        <v>44743</v>
      </c>
      <c r="B126" s="2">
        <v>381.239990234375</v>
      </c>
      <c r="C126" s="6">
        <f t="shared" si="5"/>
        <v>1.0576514869118621E-2</v>
      </c>
      <c r="D126">
        <v>124</v>
      </c>
      <c r="E126" s="6">
        <v>-1.7175435565947251E-3</v>
      </c>
      <c r="F126" s="6">
        <f t="shared" si="6"/>
        <v>4.0000000000000001E-3</v>
      </c>
      <c r="G126" s="6">
        <f t="shared" si="9"/>
        <v>0.49600000000000039</v>
      </c>
      <c r="H126">
        <f t="shared" si="7"/>
        <v>0</v>
      </c>
      <c r="I126">
        <f t="shared" si="8"/>
        <v>0</v>
      </c>
    </row>
    <row r="127" spans="1:9" x14ac:dyDescent="0.25">
      <c r="A127" s="1">
        <v>44747</v>
      </c>
      <c r="B127" s="2">
        <v>381.95999145507813</v>
      </c>
      <c r="C127" s="6">
        <f t="shared" si="5"/>
        <v>1.8885773768394277E-3</v>
      </c>
      <c r="D127">
        <v>125</v>
      </c>
      <c r="E127" s="6">
        <v>-1.8129753446093316E-3</v>
      </c>
      <c r="F127" s="6">
        <f t="shared" si="6"/>
        <v>4.0000000000000001E-3</v>
      </c>
      <c r="G127" s="6">
        <f t="shared" si="9"/>
        <v>0.50000000000000033</v>
      </c>
      <c r="H127">
        <f t="shared" si="7"/>
        <v>0</v>
      </c>
      <c r="I127">
        <f t="shared" si="8"/>
        <v>0</v>
      </c>
    </row>
    <row r="128" spans="1:9" x14ac:dyDescent="0.25">
      <c r="A128" s="1">
        <v>44748</v>
      </c>
      <c r="B128" s="2">
        <v>383.25</v>
      </c>
      <c r="C128" s="6">
        <f t="shared" si="5"/>
        <v>3.37733944334741E-3</v>
      </c>
      <c r="D128">
        <v>126</v>
      </c>
      <c r="E128" s="6">
        <v>-2.1546667341413258E-3</v>
      </c>
      <c r="F128" s="6">
        <f t="shared" si="6"/>
        <v>4.0000000000000001E-3</v>
      </c>
      <c r="G128" s="6">
        <f t="shared" si="9"/>
        <v>0.50400000000000034</v>
      </c>
      <c r="H128">
        <f t="shared" si="7"/>
        <v>0</v>
      </c>
      <c r="I128">
        <f t="shared" si="8"/>
        <v>0</v>
      </c>
    </row>
    <row r="129" spans="1:9" x14ac:dyDescent="0.25">
      <c r="A129" s="1">
        <v>44749</v>
      </c>
      <c r="B129" s="2">
        <v>388.989990234375</v>
      </c>
      <c r="C129" s="6">
        <f t="shared" si="5"/>
        <v>1.4977143468688845E-2</v>
      </c>
      <c r="D129">
        <v>127</v>
      </c>
      <c r="E129" s="6">
        <v>-2.3282400189708445E-3</v>
      </c>
      <c r="F129" s="6">
        <f t="shared" si="6"/>
        <v>4.0000000000000001E-3</v>
      </c>
      <c r="G129" s="6">
        <f t="shared" si="9"/>
        <v>0.50800000000000034</v>
      </c>
      <c r="H129">
        <f t="shared" si="7"/>
        <v>0</v>
      </c>
      <c r="I129">
        <f t="shared" si="8"/>
        <v>0</v>
      </c>
    </row>
    <row r="130" spans="1:9" x14ac:dyDescent="0.25">
      <c r="A130" s="1">
        <v>44750</v>
      </c>
      <c r="B130" s="2">
        <v>388.67001342773438</v>
      </c>
      <c r="C130" s="6">
        <f t="shared" si="5"/>
        <v>-8.2258365169713484E-4</v>
      </c>
      <c r="D130">
        <v>128</v>
      </c>
      <c r="E130" s="6">
        <v>-2.4192572522898888E-3</v>
      </c>
      <c r="F130" s="6">
        <f t="shared" si="6"/>
        <v>4.0000000000000001E-3</v>
      </c>
      <c r="G130" s="6">
        <f t="shared" si="9"/>
        <v>0.51200000000000034</v>
      </c>
      <c r="H130">
        <f t="shared" si="7"/>
        <v>0</v>
      </c>
      <c r="I130">
        <f t="shared" si="8"/>
        <v>0</v>
      </c>
    </row>
    <row r="131" spans="1:9" x14ac:dyDescent="0.25">
      <c r="A131" s="1">
        <v>44753</v>
      </c>
      <c r="B131" s="2">
        <v>384.23001098632813</v>
      </c>
      <c r="C131" s="6">
        <f t="shared" si="5"/>
        <v>-1.142357858340873E-2</v>
      </c>
      <c r="D131">
        <v>129</v>
      </c>
      <c r="E131" s="6">
        <v>-2.4284849213771359E-3</v>
      </c>
      <c r="F131" s="6">
        <f t="shared" si="6"/>
        <v>4.0000000000000001E-3</v>
      </c>
      <c r="G131" s="6">
        <f t="shared" si="9"/>
        <v>0.51600000000000035</v>
      </c>
      <c r="H131">
        <f t="shared" si="7"/>
        <v>0</v>
      </c>
      <c r="I131">
        <f t="shared" si="8"/>
        <v>0</v>
      </c>
    </row>
    <row r="132" spans="1:9" x14ac:dyDescent="0.25">
      <c r="A132" s="1">
        <v>44754</v>
      </c>
      <c r="B132" s="2">
        <v>380.82998657226563</v>
      </c>
      <c r="C132" s="6">
        <f t="shared" ref="C132:C195" si="10">(B132-B131)/B131</f>
        <v>-8.8489298515088705E-3</v>
      </c>
      <c r="D132">
        <v>130</v>
      </c>
      <c r="E132" s="6">
        <v>-2.5087953939929813E-3</v>
      </c>
      <c r="F132" s="6">
        <f t="shared" ref="F132:F195" si="11">1/$L$2</f>
        <v>4.0000000000000001E-3</v>
      </c>
      <c r="G132" s="6">
        <f t="shared" si="9"/>
        <v>0.52000000000000035</v>
      </c>
      <c r="H132">
        <f t="shared" ref="H132:H195" si="12">IF(D132&lt;$L$5+1,0,1)</f>
        <v>0</v>
      </c>
      <c r="I132">
        <f t="shared" ref="I132:I195" si="13">IF(D132&lt;$L$5,0,1)</f>
        <v>0</v>
      </c>
    </row>
    <row r="133" spans="1:9" x14ac:dyDescent="0.25">
      <c r="A133" s="1">
        <v>44755</v>
      </c>
      <c r="B133" s="2">
        <v>378.82998657226563</v>
      </c>
      <c r="C133" s="6">
        <f t="shared" si="10"/>
        <v>-5.2516872896522385E-3</v>
      </c>
      <c r="D133">
        <v>131</v>
      </c>
      <c r="E133" s="6">
        <v>-2.5527509044867064E-3</v>
      </c>
      <c r="F133" s="6">
        <f t="shared" si="11"/>
        <v>4.0000000000000001E-3</v>
      </c>
      <c r="G133" s="6">
        <f t="shared" ref="G133:G196" si="14">G132+F133</f>
        <v>0.52400000000000035</v>
      </c>
      <c r="H133">
        <f t="shared" si="12"/>
        <v>0</v>
      </c>
      <c r="I133">
        <f t="shared" si="13"/>
        <v>0</v>
      </c>
    </row>
    <row r="134" spans="1:9" x14ac:dyDescent="0.25">
      <c r="A134" s="1">
        <v>44756</v>
      </c>
      <c r="B134" s="2">
        <v>377.91000366210938</v>
      </c>
      <c r="C134" s="6">
        <f t="shared" si="10"/>
        <v>-2.4284849213771359E-3</v>
      </c>
      <c r="D134">
        <v>132</v>
      </c>
      <c r="E134" s="6">
        <v>-2.5585268239577386E-3</v>
      </c>
      <c r="F134" s="6">
        <f t="shared" si="11"/>
        <v>4.0000000000000001E-3</v>
      </c>
      <c r="G134" s="6">
        <f t="shared" si="14"/>
        <v>0.52800000000000036</v>
      </c>
      <c r="H134">
        <f t="shared" si="12"/>
        <v>0</v>
      </c>
      <c r="I134">
        <f t="shared" si="13"/>
        <v>0</v>
      </c>
    </row>
    <row r="135" spans="1:9" x14ac:dyDescent="0.25">
      <c r="A135" s="1">
        <v>44757</v>
      </c>
      <c r="B135" s="2">
        <v>385.1300048828125</v>
      </c>
      <c r="C135" s="6">
        <f t="shared" si="10"/>
        <v>1.910508097361337E-2</v>
      </c>
      <c r="D135">
        <v>133</v>
      </c>
      <c r="E135" s="6">
        <v>-2.6340751074331124E-3</v>
      </c>
      <c r="F135" s="6">
        <f t="shared" si="11"/>
        <v>4.0000000000000001E-3</v>
      </c>
      <c r="G135" s="6">
        <f t="shared" si="14"/>
        <v>0.53200000000000036</v>
      </c>
      <c r="H135">
        <f t="shared" si="12"/>
        <v>0</v>
      </c>
      <c r="I135">
        <f t="shared" si="13"/>
        <v>0</v>
      </c>
    </row>
    <row r="136" spans="1:9" x14ac:dyDescent="0.25">
      <c r="A136" s="1">
        <v>44760</v>
      </c>
      <c r="B136" s="2">
        <v>381.95001220703125</v>
      </c>
      <c r="C136" s="6">
        <f t="shared" si="10"/>
        <v>-8.2569330757515484E-3</v>
      </c>
      <c r="D136">
        <v>134</v>
      </c>
      <c r="E136" s="6">
        <v>-2.6739347969557906E-3</v>
      </c>
      <c r="F136" s="6">
        <f t="shared" si="11"/>
        <v>4.0000000000000001E-3</v>
      </c>
      <c r="G136" s="6">
        <f t="shared" si="14"/>
        <v>0.53600000000000037</v>
      </c>
      <c r="H136">
        <f t="shared" si="12"/>
        <v>0</v>
      </c>
      <c r="I136">
        <f t="shared" si="13"/>
        <v>0</v>
      </c>
    </row>
    <row r="137" spans="1:9" x14ac:dyDescent="0.25">
      <c r="A137" s="1">
        <v>44761</v>
      </c>
      <c r="B137" s="2">
        <v>392.26998901367188</v>
      </c>
      <c r="C137" s="6">
        <f t="shared" si="10"/>
        <v>2.7019181769385073E-2</v>
      </c>
      <c r="D137">
        <v>135</v>
      </c>
      <c r="E137" s="6">
        <v>-2.9612399563617659E-3</v>
      </c>
      <c r="F137" s="6">
        <f t="shared" si="11"/>
        <v>4.0000000000000001E-3</v>
      </c>
      <c r="G137" s="6">
        <f t="shared" si="14"/>
        <v>0.54000000000000037</v>
      </c>
      <c r="H137">
        <f t="shared" si="12"/>
        <v>0</v>
      </c>
      <c r="I137">
        <f t="shared" si="13"/>
        <v>0</v>
      </c>
    </row>
    <row r="138" spans="1:9" x14ac:dyDescent="0.25">
      <c r="A138" s="1">
        <v>44762</v>
      </c>
      <c r="B138" s="2">
        <v>394.76998901367188</v>
      </c>
      <c r="C138" s="6">
        <f t="shared" si="10"/>
        <v>6.3731615214460543E-3</v>
      </c>
      <c r="D138">
        <v>136</v>
      </c>
      <c r="E138" s="6">
        <v>-3.0133463541666666E-3</v>
      </c>
      <c r="F138" s="6">
        <f t="shared" si="11"/>
        <v>4.0000000000000001E-3</v>
      </c>
      <c r="G138" s="6">
        <f t="shared" si="14"/>
        <v>0.54400000000000037</v>
      </c>
      <c r="H138">
        <f t="shared" si="12"/>
        <v>0</v>
      </c>
      <c r="I138">
        <f t="shared" si="13"/>
        <v>0</v>
      </c>
    </row>
    <row r="139" spans="1:9" x14ac:dyDescent="0.25">
      <c r="A139" s="1">
        <v>44763</v>
      </c>
      <c r="B139" s="2">
        <v>398.79000854492188</v>
      </c>
      <c r="C139" s="6">
        <f t="shared" si="10"/>
        <v>1.0183194374258213E-2</v>
      </c>
      <c r="D139">
        <v>137</v>
      </c>
      <c r="E139" s="6">
        <v>-3.0598607543417225E-3</v>
      </c>
      <c r="F139" s="6">
        <f t="shared" si="11"/>
        <v>4.0000000000000001E-3</v>
      </c>
      <c r="G139" s="6">
        <f t="shared" si="14"/>
        <v>0.54800000000000038</v>
      </c>
      <c r="H139">
        <f t="shared" si="12"/>
        <v>0</v>
      </c>
      <c r="I139">
        <f t="shared" si="13"/>
        <v>0</v>
      </c>
    </row>
    <row r="140" spans="1:9" x14ac:dyDescent="0.25">
      <c r="A140" s="1">
        <v>44764</v>
      </c>
      <c r="B140" s="2">
        <v>395.08999633789063</v>
      </c>
      <c r="C140" s="6">
        <f t="shared" si="10"/>
        <v>-9.2780965614750622E-3</v>
      </c>
      <c r="D140">
        <v>138</v>
      </c>
      <c r="E140" s="6">
        <v>-3.2092765817484077E-3</v>
      </c>
      <c r="F140" s="6">
        <f t="shared" si="11"/>
        <v>4.0000000000000001E-3</v>
      </c>
      <c r="G140" s="6">
        <f t="shared" si="14"/>
        <v>0.55200000000000038</v>
      </c>
      <c r="H140">
        <f t="shared" si="12"/>
        <v>0</v>
      </c>
      <c r="I140">
        <f t="shared" si="13"/>
        <v>0</v>
      </c>
    </row>
    <row r="141" spans="1:9" x14ac:dyDescent="0.25">
      <c r="A141" s="1">
        <v>44767</v>
      </c>
      <c r="B141" s="2">
        <v>395.57000732421875</v>
      </c>
      <c r="C141" s="6">
        <f t="shared" si="10"/>
        <v>1.2149408761987683E-3</v>
      </c>
      <c r="D141">
        <v>139</v>
      </c>
      <c r="E141" s="6">
        <v>-3.2693149646784974E-3</v>
      </c>
      <c r="F141" s="6">
        <f t="shared" si="11"/>
        <v>4.0000000000000001E-3</v>
      </c>
      <c r="G141" s="6">
        <f t="shared" si="14"/>
        <v>0.55600000000000038</v>
      </c>
      <c r="H141">
        <f t="shared" si="12"/>
        <v>0</v>
      </c>
      <c r="I141">
        <f t="shared" si="13"/>
        <v>0</v>
      </c>
    </row>
    <row r="142" spans="1:9" x14ac:dyDescent="0.25">
      <c r="A142" s="1">
        <v>44768</v>
      </c>
      <c r="B142" s="2">
        <v>390.8900146484375</v>
      </c>
      <c r="C142" s="6">
        <f t="shared" si="10"/>
        <v>-1.1831009907546946E-2</v>
      </c>
      <c r="D142">
        <v>140</v>
      </c>
      <c r="E142" s="6">
        <v>-3.2984645496528706E-3</v>
      </c>
      <c r="F142" s="6">
        <f t="shared" si="11"/>
        <v>4.0000000000000001E-3</v>
      </c>
      <c r="G142" s="6">
        <f t="shared" si="14"/>
        <v>0.56000000000000039</v>
      </c>
      <c r="H142">
        <f t="shared" si="12"/>
        <v>0</v>
      </c>
      <c r="I142">
        <f t="shared" si="13"/>
        <v>0</v>
      </c>
    </row>
    <row r="143" spans="1:9" x14ac:dyDescent="0.25">
      <c r="A143" s="1">
        <v>44769</v>
      </c>
      <c r="B143" s="2">
        <v>401.04000854492188</v>
      </c>
      <c r="C143" s="6">
        <f t="shared" si="10"/>
        <v>2.5966367817333927E-2</v>
      </c>
      <c r="D143">
        <v>141</v>
      </c>
      <c r="E143" s="6">
        <v>-3.6360943510462384E-3</v>
      </c>
      <c r="F143" s="6">
        <f t="shared" si="11"/>
        <v>4.0000000000000001E-3</v>
      </c>
      <c r="G143" s="6">
        <f t="shared" si="14"/>
        <v>0.56400000000000039</v>
      </c>
      <c r="H143">
        <f t="shared" si="12"/>
        <v>0</v>
      </c>
      <c r="I143">
        <f t="shared" si="13"/>
        <v>0</v>
      </c>
    </row>
    <row r="144" spans="1:9" x14ac:dyDescent="0.25">
      <c r="A144" s="1">
        <v>44770</v>
      </c>
      <c r="B144" s="2">
        <v>406.07000732421875</v>
      </c>
      <c r="C144" s="6">
        <f t="shared" si="10"/>
        <v>1.254238647547168E-2</v>
      </c>
      <c r="D144">
        <v>142</v>
      </c>
      <c r="E144" s="6">
        <v>-3.7052301169750276E-3</v>
      </c>
      <c r="F144" s="6">
        <f t="shared" si="11"/>
        <v>4.0000000000000001E-3</v>
      </c>
      <c r="G144" s="6">
        <f t="shared" si="14"/>
        <v>0.56800000000000039</v>
      </c>
      <c r="H144">
        <f t="shared" si="12"/>
        <v>0</v>
      </c>
      <c r="I144">
        <f t="shared" si="13"/>
        <v>0</v>
      </c>
    </row>
    <row r="145" spans="1:9" x14ac:dyDescent="0.25">
      <c r="A145" s="1">
        <v>44771</v>
      </c>
      <c r="B145" s="2">
        <v>411.989990234375</v>
      </c>
      <c r="C145" s="6">
        <f t="shared" si="10"/>
        <v>1.4578724858715197E-2</v>
      </c>
      <c r="D145">
        <v>143</v>
      </c>
      <c r="E145" s="6">
        <v>-3.7731503813919326E-3</v>
      </c>
      <c r="F145" s="6">
        <f t="shared" si="11"/>
        <v>4.0000000000000001E-3</v>
      </c>
      <c r="G145" s="6">
        <f t="shared" si="14"/>
        <v>0.5720000000000004</v>
      </c>
      <c r="H145">
        <f t="shared" si="12"/>
        <v>0</v>
      </c>
      <c r="I145">
        <f t="shared" si="13"/>
        <v>0</v>
      </c>
    </row>
    <row r="146" spans="1:9" x14ac:dyDescent="0.25">
      <c r="A146" s="1">
        <v>44774</v>
      </c>
      <c r="B146" s="2">
        <v>410.76998901367188</v>
      </c>
      <c r="C146" s="6">
        <f t="shared" si="10"/>
        <v>-2.9612399563617659E-3</v>
      </c>
      <c r="D146">
        <v>144</v>
      </c>
      <c r="E146" s="6">
        <v>-3.8197043828573007E-3</v>
      </c>
      <c r="F146" s="6">
        <f t="shared" si="11"/>
        <v>4.0000000000000001E-3</v>
      </c>
      <c r="G146" s="6">
        <f t="shared" si="14"/>
        <v>0.5760000000000004</v>
      </c>
      <c r="H146">
        <f t="shared" si="12"/>
        <v>0</v>
      </c>
      <c r="I146">
        <f t="shared" si="13"/>
        <v>0</v>
      </c>
    </row>
    <row r="147" spans="1:9" x14ac:dyDescent="0.25">
      <c r="A147" s="1">
        <v>44775</v>
      </c>
      <c r="B147" s="2">
        <v>408.05999755859375</v>
      </c>
      <c r="C147" s="6">
        <f t="shared" si="10"/>
        <v>-6.5973452967809853E-3</v>
      </c>
      <c r="D147">
        <v>145</v>
      </c>
      <c r="E147" s="6">
        <v>-3.9435108803202628E-3</v>
      </c>
      <c r="F147" s="6">
        <f t="shared" si="11"/>
        <v>4.0000000000000001E-3</v>
      </c>
      <c r="G147" s="6">
        <f t="shared" si="14"/>
        <v>0.5800000000000004</v>
      </c>
      <c r="H147">
        <f t="shared" si="12"/>
        <v>0</v>
      </c>
      <c r="I147">
        <f t="shared" si="13"/>
        <v>0</v>
      </c>
    </row>
    <row r="148" spans="1:9" x14ac:dyDescent="0.25">
      <c r="A148" s="1">
        <v>44776</v>
      </c>
      <c r="B148" s="2">
        <v>414.45001220703125</v>
      </c>
      <c r="C148" s="6">
        <f t="shared" si="10"/>
        <v>1.5659497835290633E-2</v>
      </c>
      <c r="D148">
        <v>146</v>
      </c>
      <c r="E148" s="6">
        <v>-3.9535113344948023E-3</v>
      </c>
      <c r="F148" s="6">
        <f t="shared" si="11"/>
        <v>4.0000000000000001E-3</v>
      </c>
      <c r="G148" s="6">
        <f t="shared" si="14"/>
        <v>0.58400000000000041</v>
      </c>
      <c r="H148">
        <f t="shared" si="12"/>
        <v>0</v>
      </c>
      <c r="I148">
        <f t="shared" si="13"/>
        <v>0</v>
      </c>
    </row>
    <row r="149" spans="1:9" x14ac:dyDescent="0.25">
      <c r="A149" s="1">
        <v>44777</v>
      </c>
      <c r="B149" s="2">
        <v>414.17001342773438</v>
      </c>
      <c r="C149" s="6">
        <f t="shared" si="10"/>
        <v>-6.7559119568081109E-4</v>
      </c>
      <c r="D149">
        <v>147</v>
      </c>
      <c r="E149" s="6">
        <v>-3.971002129927341E-3</v>
      </c>
      <c r="F149" s="6">
        <f t="shared" si="11"/>
        <v>4.0000000000000001E-3</v>
      </c>
      <c r="G149" s="6">
        <f t="shared" si="14"/>
        <v>0.58800000000000041</v>
      </c>
      <c r="H149">
        <f t="shared" si="12"/>
        <v>0</v>
      </c>
      <c r="I149">
        <f t="shared" si="13"/>
        <v>0</v>
      </c>
    </row>
    <row r="150" spans="1:9" x14ac:dyDescent="0.25">
      <c r="A150" s="1">
        <v>44778</v>
      </c>
      <c r="B150" s="2">
        <v>413.47000122070313</v>
      </c>
      <c r="C150" s="6">
        <f t="shared" si="10"/>
        <v>-1.6901566611204947E-3</v>
      </c>
      <c r="D150">
        <v>148</v>
      </c>
      <c r="E150" s="6">
        <v>-4.0575646665822413E-3</v>
      </c>
      <c r="F150" s="6">
        <f t="shared" si="11"/>
        <v>4.0000000000000001E-3</v>
      </c>
      <c r="G150" s="6">
        <f t="shared" si="14"/>
        <v>0.59200000000000041</v>
      </c>
      <c r="H150">
        <f t="shared" si="12"/>
        <v>0</v>
      </c>
      <c r="I150">
        <f t="shared" si="13"/>
        <v>0</v>
      </c>
    </row>
    <row r="151" spans="1:9" x14ac:dyDescent="0.25">
      <c r="A151" s="1">
        <v>44781</v>
      </c>
      <c r="B151" s="2">
        <v>412.989990234375</v>
      </c>
      <c r="C151" s="6">
        <f t="shared" si="10"/>
        <v>-1.1609330420852067E-3</v>
      </c>
      <c r="D151">
        <v>149</v>
      </c>
      <c r="E151" s="6">
        <v>-4.3758641122644852E-3</v>
      </c>
      <c r="F151" s="6">
        <f t="shared" si="11"/>
        <v>4.0000000000000001E-3</v>
      </c>
      <c r="G151" s="6">
        <f t="shared" si="14"/>
        <v>0.59600000000000042</v>
      </c>
      <c r="H151">
        <f t="shared" si="12"/>
        <v>0</v>
      </c>
      <c r="I151">
        <f t="shared" si="13"/>
        <v>0</v>
      </c>
    </row>
    <row r="152" spans="1:9" x14ac:dyDescent="0.25">
      <c r="A152" s="1">
        <v>44782</v>
      </c>
      <c r="B152" s="2">
        <v>411.35000610351563</v>
      </c>
      <c r="C152" s="6">
        <f t="shared" si="10"/>
        <v>-3.971002129927341E-3</v>
      </c>
      <c r="D152">
        <v>150</v>
      </c>
      <c r="E152" s="6">
        <v>-4.5155533544952147E-3</v>
      </c>
      <c r="F152" s="6">
        <f t="shared" si="11"/>
        <v>4.0000000000000001E-3</v>
      </c>
      <c r="G152" s="6">
        <f t="shared" si="14"/>
        <v>0.60000000000000042</v>
      </c>
      <c r="H152">
        <f t="shared" si="12"/>
        <v>0</v>
      </c>
      <c r="I152">
        <f t="shared" si="13"/>
        <v>0</v>
      </c>
    </row>
    <row r="153" spans="1:9" x14ac:dyDescent="0.25">
      <c r="A153" s="1">
        <v>44783</v>
      </c>
      <c r="B153" s="2">
        <v>419.989990234375</v>
      </c>
      <c r="C153" s="6">
        <f t="shared" si="10"/>
        <v>2.1003972292843811E-2</v>
      </c>
      <c r="D153">
        <v>151</v>
      </c>
      <c r="E153" s="6">
        <v>-4.9379635062216766E-3</v>
      </c>
      <c r="F153" s="6">
        <f t="shared" si="11"/>
        <v>4.0000000000000001E-3</v>
      </c>
      <c r="G153" s="6">
        <f t="shared" si="14"/>
        <v>0.60400000000000043</v>
      </c>
      <c r="H153">
        <f t="shared" si="12"/>
        <v>0</v>
      </c>
      <c r="I153">
        <f t="shared" si="13"/>
        <v>0</v>
      </c>
    </row>
    <row r="154" spans="1:9" x14ac:dyDescent="0.25">
      <c r="A154" s="1">
        <v>44784</v>
      </c>
      <c r="B154" s="2">
        <v>419.989990234375</v>
      </c>
      <c r="C154" s="6">
        <f t="shared" si="10"/>
        <v>0</v>
      </c>
      <c r="D154">
        <v>152</v>
      </c>
      <c r="E154" s="6">
        <v>-4.9784720373439416E-3</v>
      </c>
      <c r="F154" s="6">
        <f t="shared" si="11"/>
        <v>4.0000000000000001E-3</v>
      </c>
      <c r="G154" s="6">
        <f t="shared" si="14"/>
        <v>0.60800000000000043</v>
      </c>
      <c r="H154">
        <f t="shared" si="12"/>
        <v>0</v>
      </c>
      <c r="I154">
        <f t="shared" si="13"/>
        <v>0</v>
      </c>
    </row>
    <row r="155" spans="1:9" x14ac:dyDescent="0.25">
      <c r="A155" s="1">
        <v>44785</v>
      </c>
      <c r="B155" s="2">
        <v>427.10000610351563</v>
      </c>
      <c r="C155" s="6">
        <f t="shared" si="10"/>
        <v>1.6929012677594737E-2</v>
      </c>
      <c r="D155">
        <v>153</v>
      </c>
      <c r="E155" s="6">
        <v>-5.2516872896522385E-3</v>
      </c>
      <c r="F155" s="6">
        <f t="shared" si="11"/>
        <v>4.0000000000000001E-3</v>
      </c>
      <c r="G155" s="6">
        <f t="shared" si="14"/>
        <v>0.61200000000000043</v>
      </c>
      <c r="H155">
        <f t="shared" si="12"/>
        <v>0</v>
      </c>
      <c r="I155">
        <f t="shared" si="13"/>
        <v>0</v>
      </c>
    </row>
    <row r="156" spans="1:9" x14ac:dyDescent="0.25">
      <c r="A156" s="1">
        <v>44788</v>
      </c>
      <c r="B156" s="2">
        <v>428.8599853515625</v>
      </c>
      <c r="C156" s="6">
        <f t="shared" si="10"/>
        <v>4.1207661505401885E-3</v>
      </c>
      <c r="D156">
        <v>154</v>
      </c>
      <c r="E156" s="6">
        <v>-5.3399771897033963E-3</v>
      </c>
      <c r="F156" s="6">
        <f t="shared" si="11"/>
        <v>4.0000000000000001E-3</v>
      </c>
      <c r="G156" s="6">
        <f t="shared" si="14"/>
        <v>0.61600000000000044</v>
      </c>
      <c r="H156">
        <f t="shared" si="12"/>
        <v>0</v>
      </c>
      <c r="I156">
        <f t="shared" si="13"/>
        <v>0</v>
      </c>
    </row>
    <row r="157" spans="1:9" x14ac:dyDescent="0.25">
      <c r="A157" s="1">
        <v>44789</v>
      </c>
      <c r="B157" s="2">
        <v>429.70001220703125</v>
      </c>
      <c r="C157" s="6">
        <f t="shared" si="10"/>
        <v>1.9587438421892617E-3</v>
      </c>
      <c r="D157">
        <v>155</v>
      </c>
      <c r="E157" s="6">
        <v>-5.6109835646317692E-3</v>
      </c>
      <c r="F157" s="6">
        <f t="shared" si="11"/>
        <v>4.0000000000000001E-3</v>
      </c>
      <c r="G157" s="6">
        <f t="shared" si="14"/>
        <v>0.62000000000000044</v>
      </c>
      <c r="H157">
        <f t="shared" si="12"/>
        <v>0</v>
      </c>
      <c r="I157">
        <f t="shared" si="13"/>
        <v>0</v>
      </c>
    </row>
    <row r="158" spans="1:9" x14ac:dyDescent="0.25">
      <c r="A158" s="1">
        <v>44790</v>
      </c>
      <c r="B158" s="2">
        <v>426.64999389648438</v>
      </c>
      <c r="C158" s="6">
        <f t="shared" si="10"/>
        <v>-7.098017742381081E-3</v>
      </c>
      <c r="D158">
        <v>156</v>
      </c>
      <c r="E158" s="6">
        <v>-5.9689259207745052E-3</v>
      </c>
      <c r="F158" s="6">
        <f t="shared" si="11"/>
        <v>4.0000000000000001E-3</v>
      </c>
      <c r="G158" s="6">
        <f t="shared" si="14"/>
        <v>0.62400000000000044</v>
      </c>
      <c r="H158">
        <f t="shared" si="12"/>
        <v>0</v>
      </c>
      <c r="I158">
        <f t="shared" si="13"/>
        <v>0</v>
      </c>
    </row>
    <row r="159" spans="1:9" x14ac:dyDescent="0.25">
      <c r="A159" s="1">
        <v>44791</v>
      </c>
      <c r="B159" s="2">
        <v>427.8900146484375</v>
      </c>
      <c r="C159" s="6">
        <f t="shared" si="10"/>
        <v>2.9064122106936771E-3</v>
      </c>
      <c r="D159">
        <v>157</v>
      </c>
      <c r="E159" s="6">
        <v>-6.1246210029104855E-3</v>
      </c>
      <c r="F159" s="6">
        <f t="shared" si="11"/>
        <v>4.0000000000000001E-3</v>
      </c>
      <c r="G159" s="6">
        <f t="shared" si="14"/>
        <v>0.62800000000000045</v>
      </c>
      <c r="H159">
        <f t="shared" si="12"/>
        <v>0</v>
      </c>
      <c r="I159">
        <f t="shared" si="13"/>
        <v>0</v>
      </c>
    </row>
    <row r="160" spans="1:9" x14ac:dyDescent="0.25">
      <c r="A160" s="1">
        <v>44792</v>
      </c>
      <c r="B160" s="2">
        <v>422.1400146484375</v>
      </c>
      <c r="C160" s="6">
        <f t="shared" si="10"/>
        <v>-1.3438032679319027E-2</v>
      </c>
      <c r="D160">
        <v>158</v>
      </c>
      <c r="E160" s="6">
        <v>-6.1747928963566028E-3</v>
      </c>
      <c r="F160" s="6">
        <f t="shared" si="11"/>
        <v>4.0000000000000001E-3</v>
      </c>
      <c r="G160" s="6">
        <f t="shared" si="14"/>
        <v>0.63200000000000045</v>
      </c>
      <c r="H160">
        <f t="shared" si="12"/>
        <v>0</v>
      </c>
      <c r="I160">
        <f t="shared" si="13"/>
        <v>0</v>
      </c>
    </row>
    <row r="161" spans="1:9" x14ac:dyDescent="0.25">
      <c r="A161" s="1">
        <v>44795</v>
      </c>
      <c r="B161" s="2">
        <v>413.35000610351563</v>
      </c>
      <c r="C161" s="6">
        <f t="shared" si="10"/>
        <v>-2.0822495475209295E-2</v>
      </c>
      <c r="D161">
        <v>159</v>
      </c>
      <c r="E161" s="6">
        <v>-6.3329783036305005E-3</v>
      </c>
      <c r="F161" s="6">
        <f t="shared" si="11"/>
        <v>4.0000000000000001E-3</v>
      </c>
      <c r="G161" s="6">
        <f t="shared" si="14"/>
        <v>0.63600000000000045</v>
      </c>
      <c r="H161">
        <f t="shared" si="12"/>
        <v>0</v>
      </c>
      <c r="I161">
        <f t="shared" si="13"/>
        <v>0</v>
      </c>
    </row>
    <row r="162" spans="1:9" x14ac:dyDescent="0.25">
      <c r="A162" s="1">
        <v>44796</v>
      </c>
      <c r="B162" s="2">
        <v>412.35000610351563</v>
      </c>
      <c r="C162" s="6">
        <f t="shared" si="10"/>
        <v>-2.4192572522898888E-3</v>
      </c>
      <c r="D162">
        <v>160</v>
      </c>
      <c r="E162" s="6">
        <v>-6.3935301550218865E-3</v>
      </c>
      <c r="F162" s="6">
        <f t="shared" si="11"/>
        <v>4.0000000000000001E-3</v>
      </c>
      <c r="G162" s="6">
        <f t="shared" si="14"/>
        <v>0.64000000000000046</v>
      </c>
      <c r="H162">
        <f t="shared" si="12"/>
        <v>0</v>
      </c>
      <c r="I162">
        <f t="shared" si="13"/>
        <v>0</v>
      </c>
    </row>
    <row r="163" spans="1:9" x14ac:dyDescent="0.25">
      <c r="A163" s="1">
        <v>44797</v>
      </c>
      <c r="B163" s="2">
        <v>413.67001342773438</v>
      </c>
      <c r="C163" s="6">
        <f t="shared" si="10"/>
        <v>3.2011817744156349E-3</v>
      </c>
      <c r="D163">
        <v>161</v>
      </c>
      <c r="E163" s="6">
        <v>-6.4750528258679801E-3</v>
      </c>
      <c r="F163" s="6">
        <f t="shared" si="11"/>
        <v>4.0000000000000001E-3</v>
      </c>
      <c r="G163" s="6">
        <f t="shared" si="14"/>
        <v>0.64400000000000046</v>
      </c>
      <c r="H163">
        <f t="shared" si="12"/>
        <v>0</v>
      </c>
      <c r="I163">
        <f t="shared" si="13"/>
        <v>0</v>
      </c>
    </row>
    <row r="164" spans="1:9" x14ac:dyDescent="0.25">
      <c r="A164" s="1">
        <v>44798</v>
      </c>
      <c r="B164" s="2">
        <v>419.510009765625</v>
      </c>
      <c r="C164" s="6">
        <f t="shared" si="10"/>
        <v>1.4117523988503548E-2</v>
      </c>
      <c r="D164">
        <v>162</v>
      </c>
      <c r="E164" s="6">
        <v>-6.5973452967809853E-3</v>
      </c>
      <c r="F164" s="6">
        <f t="shared" si="11"/>
        <v>4.0000000000000001E-3</v>
      </c>
      <c r="G164" s="6">
        <f t="shared" si="14"/>
        <v>0.64800000000000046</v>
      </c>
      <c r="H164">
        <f t="shared" si="12"/>
        <v>0</v>
      </c>
      <c r="I164">
        <f t="shared" si="13"/>
        <v>0</v>
      </c>
    </row>
    <row r="165" spans="1:9" x14ac:dyDescent="0.25">
      <c r="A165" s="1">
        <v>44799</v>
      </c>
      <c r="B165" s="2">
        <v>405.30999755859375</v>
      </c>
      <c r="C165" s="6">
        <f t="shared" si="10"/>
        <v>-3.3849042636586002E-2</v>
      </c>
      <c r="D165">
        <v>163</v>
      </c>
      <c r="E165" s="6">
        <v>-6.612204712255626E-3</v>
      </c>
      <c r="F165" s="6">
        <f t="shared" si="11"/>
        <v>4.0000000000000001E-3</v>
      </c>
      <c r="G165" s="6">
        <f t="shared" si="14"/>
        <v>0.65200000000000047</v>
      </c>
      <c r="H165">
        <f t="shared" si="12"/>
        <v>0</v>
      </c>
      <c r="I165">
        <f t="shared" si="13"/>
        <v>0</v>
      </c>
    </row>
    <row r="166" spans="1:9" x14ac:dyDescent="0.25">
      <c r="A166" s="1">
        <v>44802</v>
      </c>
      <c r="B166" s="2">
        <v>402.6300048828125</v>
      </c>
      <c r="C166" s="6">
        <f t="shared" si="10"/>
        <v>-6.612204712255626E-3</v>
      </c>
      <c r="D166">
        <v>164</v>
      </c>
      <c r="E166" s="6">
        <v>-7.0864787223090375E-3</v>
      </c>
      <c r="F166" s="6">
        <f t="shared" si="11"/>
        <v>4.0000000000000001E-3</v>
      </c>
      <c r="G166" s="6">
        <f t="shared" si="14"/>
        <v>0.65600000000000047</v>
      </c>
      <c r="H166">
        <f t="shared" si="12"/>
        <v>0</v>
      </c>
      <c r="I166">
        <f t="shared" si="13"/>
        <v>0</v>
      </c>
    </row>
    <row r="167" spans="1:9" x14ac:dyDescent="0.25">
      <c r="A167" s="1">
        <v>44803</v>
      </c>
      <c r="B167" s="2">
        <v>398.20999145507813</v>
      </c>
      <c r="C167" s="6">
        <f t="shared" si="10"/>
        <v>-1.0977854044983165E-2</v>
      </c>
      <c r="D167">
        <v>165</v>
      </c>
      <c r="E167" s="6">
        <v>-7.098017742381081E-3</v>
      </c>
      <c r="F167" s="6">
        <f t="shared" si="11"/>
        <v>4.0000000000000001E-3</v>
      </c>
      <c r="G167" s="6">
        <f t="shared" si="14"/>
        <v>0.66000000000000048</v>
      </c>
      <c r="H167">
        <f t="shared" si="12"/>
        <v>0</v>
      </c>
      <c r="I167">
        <f t="shared" si="13"/>
        <v>0</v>
      </c>
    </row>
    <row r="168" spans="1:9" x14ac:dyDescent="0.25">
      <c r="A168" s="1">
        <v>44804</v>
      </c>
      <c r="B168" s="2">
        <v>395.17999267578125</v>
      </c>
      <c r="C168" s="6">
        <f t="shared" si="10"/>
        <v>-7.6090475987935823E-3</v>
      </c>
      <c r="D168">
        <v>166</v>
      </c>
      <c r="E168" s="6">
        <v>-7.2232729369980887E-3</v>
      </c>
      <c r="F168" s="6">
        <f t="shared" si="11"/>
        <v>4.0000000000000001E-3</v>
      </c>
      <c r="G168" s="6">
        <f t="shared" si="14"/>
        <v>0.66400000000000048</v>
      </c>
      <c r="H168">
        <f t="shared" si="12"/>
        <v>0</v>
      </c>
      <c r="I168">
        <f t="shared" si="13"/>
        <v>0</v>
      </c>
    </row>
    <row r="169" spans="1:9" x14ac:dyDescent="0.25">
      <c r="A169" s="1">
        <v>44805</v>
      </c>
      <c r="B169" s="2">
        <v>396.42001342773438</v>
      </c>
      <c r="C169" s="6">
        <f t="shared" si="10"/>
        <v>3.1378631887634023E-3</v>
      </c>
      <c r="D169">
        <v>167</v>
      </c>
      <c r="E169" s="6">
        <v>-7.3083230668483665E-3</v>
      </c>
      <c r="F169" s="6">
        <f t="shared" si="11"/>
        <v>4.0000000000000001E-3</v>
      </c>
      <c r="G169" s="6">
        <f t="shared" si="14"/>
        <v>0.66800000000000048</v>
      </c>
      <c r="H169">
        <f t="shared" si="12"/>
        <v>0</v>
      </c>
      <c r="I169">
        <f t="shared" si="13"/>
        <v>0</v>
      </c>
    </row>
    <row r="170" spans="1:9" x14ac:dyDescent="0.25">
      <c r="A170" s="1">
        <v>44806</v>
      </c>
      <c r="B170" s="2">
        <v>392.239990234375</v>
      </c>
      <c r="C170" s="6">
        <f t="shared" si="10"/>
        <v>-1.0544430280438843E-2</v>
      </c>
      <c r="D170">
        <v>168</v>
      </c>
      <c r="E170" s="6">
        <v>-7.4701986877379473E-3</v>
      </c>
      <c r="F170" s="6">
        <f t="shared" si="11"/>
        <v>4.0000000000000001E-3</v>
      </c>
      <c r="G170" s="6">
        <f t="shared" si="14"/>
        <v>0.67200000000000049</v>
      </c>
      <c r="H170">
        <f t="shared" si="12"/>
        <v>0</v>
      </c>
      <c r="I170">
        <f t="shared" si="13"/>
        <v>0</v>
      </c>
    </row>
    <row r="171" spans="1:9" x14ac:dyDescent="0.25">
      <c r="A171" s="1">
        <v>44810</v>
      </c>
      <c r="B171" s="2">
        <v>390.760009765625</v>
      </c>
      <c r="C171" s="6">
        <f t="shared" si="10"/>
        <v>-3.7731503813919326E-3</v>
      </c>
      <c r="D171">
        <v>169</v>
      </c>
      <c r="E171" s="6">
        <v>-7.5340962093335172E-3</v>
      </c>
      <c r="F171" s="6">
        <f t="shared" si="11"/>
        <v>4.0000000000000001E-3</v>
      </c>
      <c r="G171" s="6">
        <f t="shared" si="14"/>
        <v>0.67600000000000049</v>
      </c>
      <c r="H171">
        <f t="shared" si="12"/>
        <v>0</v>
      </c>
      <c r="I171">
        <f t="shared" si="13"/>
        <v>0</v>
      </c>
    </row>
    <row r="172" spans="1:9" x14ac:dyDescent="0.25">
      <c r="A172" s="1">
        <v>44811</v>
      </c>
      <c r="B172" s="2">
        <v>397.77999877929688</v>
      </c>
      <c r="C172" s="6">
        <f t="shared" si="10"/>
        <v>1.79649627347548E-2</v>
      </c>
      <c r="D172">
        <v>170</v>
      </c>
      <c r="E172" s="6">
        <v>-7.5817007159985801E-3</v>
      </c>
      <c r="F172" s="6">
        <f t="shared" si="11"/>
        <v>4.0000000000000001E-3</v>
      </c>
      <c r="G172" s="6">
        <f t="shared" si="14"/>
        <v>0.68000000000000049</v>
      </c>
      <c r="H172">
        <f t="shared" si="12"/>
        <v>0</v>
      </c>
      <c r="I172">
        <f t="shared" si="13"/>
        <v>0</v>
      </c>
    </row>
    <row r="173" spans="1:9" x14ac:dyDescent="0.25">
      <c r="A173" s="1">
        <v>44812</v>
      </c>
      <c r="B173" s="2">
        <v>400.3800048828125</v>
      </c>
      <c r="C173" s="6">
        <f t="shared" si="10"/>
        <v>6.536291697658245E-3</v>
      </c>
      <c r="D173">
        <v>171</v>
      </c>
      <c r="E173" s="6">
        <v>-7.6090475987935823E-3</v>
      </c>
      <c r="F173" s="6">
        <f t="shared" si="11"/>
        <v>4.0000000000000001E-3</v>
      </c>
      <c r="G173" s="6">
        <f t="shared" si="14"/>
        <v>0.6840000000000005</v>
      </c>
      <c r="H173">
        <f t="shared" si="12"/>
        <v>0</v>
      </c>
      <c r="I173">
        <f t="shared" si="13"/>
        <v>0</v>
      </c>
    </row>
    <row r="174" spans="1:9" x14ac:dyDescent="0.25">
      <c r="A174" s="1">
        <v>44813</v>
      </c>
      <c r="B174" s="2">
        <v>406.60000610351563</v>
      </c>
      <c r="C174" s="6">
        <f t="shared" si="10"/>
        <v>1.5535244379957638E-2</v>
      </c>
      <c r="D174">
        <v>172</v>
      </c>
      <c r="E174" s="6">
        <v>-7.6287437623107253E-3</v>
      </c>
      <c r="F174" s="6">
        <f t="shared" si="11"/>
        <v>4.0000000000000001E-3</v>
      </c>
      <c r="G174" s="6">
        <f t="shared" si="14"/>
        <v>0.6880000000000005</v>
      </c>
      <c r="H174">
        <f t="shared" si="12"/>
        <v>0</v>
      </c>
      <c r="I174">
        <f t="shared" si="13"/>
        <v>0</v>
      </c>
    </row>
    <row r="175" spans="1:9" x14ac:dyDescent="0.25">
      <c r="A175" s="1">
        <v>44816</v>
      </c>
      <c r="B175" s="2">
        <v>410.97000122070313</v>
      </c>
      <c r="C175" s="6">
        <f t="shared" si="10"/>
        <v>1.0747651381183084E-2</v>
      </c>
      <c r="D175">
        <v>173</v>
      </c>
      <c r="E175" s="6">
        <v>-7.6337767731345062E-3</v>
      </c>
      <c r="F175" s="6">
        <f t="shared" si="11"/>
        <v>4.0000000000000001E-3</v>
      </c>
      <c r="G175" s="6">
        <f t="shared" si="14"/>
        <v>0.6920000000000005</v>
      </c>
      <c r="H175">
        <f t="shared" si="12"/>
        <v>0</v>
      </c>
      <c r="I175">
        <f t="shared" si="13"/>
        <v>0</v>
      </c>
    </row>
    <row r="176" spans="1:9" x14ac:dyDescent="0.25">
      <c r="A176" s="1">
        <v>44817</v>
      </c>
      <c r="B176" s="2">
        <v>393.10000610351563</v>
      </c>
      <c r="C176" s="6">
        <f t="shared" si="10"/>
        <v>-4.3482480629019882E-2</v>
      </c>
      <c r="D176">
        <v>174</v>
      </c>
      <c r="E176" s="6">
        <v>-7.6353247498738841E-3</v>
      </c>
      <c r="F176" s="6">
        <f t="shared" si="11"/>
        <v>4.0000000000000001E-3</v>
      </c>
      <c r="G176" s="6">
        <f t="shared" si="14"/>
        <v>0.69600000000000051</v>
      </c>
      <c r="H176">
        <f t="shared" si="12"/>
        <v>0</v>
      </c>
      <c r="I176">
        <f t="shared" si="13"/>
        <v>0</v>
      </c>
    </row>
    <row r="177" spans="1:9" x14ac:dyDescent="0.25">
      <c r="A177" s="1">
        <v>44818</v>
      </c>
      <c r="B177" s="2">
        <v>394.60000610351563</v>
      </c>
      <c r="C177" s="6">
        <f t="shared" si="10"/>
        <v>3.8158228865684696E-3</v>
      </c>
      <c r="D177">
        <v>175</v>
      </c>
      <c r="E177" s="6">
        <v>-8.0885292837352164E-3</v>
      </c>
      <c r="F177" s="6">
        <f t="shared" si="11"/>
        <v>4.0000000000000001E-3</v>
      </c>
      <c r="G177" s="6">
        <f t="shared" si="14"/>
        <v>0.70000000000000051</v>
      </c>
      <c r="H177">
        <f t="shared" si="12"/>
        <v>0</v>
      </c>
      <c r="I177">
        <f t="shared" si="13"/>
        <v>0</v>
      </c>
    </row>
    <row r="178" spans="1:9" x14ac:dyDescent="0.25">
      <c r="A178" s="1">
        <v>44819</v>
      </c>
      <c r="B178" s="2">
        <v>390.1199951171875</v>
      </c>
      <c r="C178" s="6">
        <f t="shared" si="10"/>
        <v>-1.1353296799374305E-2</v>
      </c>
      <c r="D178">
        <v>176</v>
      </c>
      <c r="E178" s="6">
        <v>-8.1243002777585879E-3</v>
      </c>
      <c r="F178" s="6">
        <f t="shared" si="11"/>
        <v>4.0000000000000001E-3</v>
      </c>
      <c r="G178" s="6">
        <f t="shared" si="14"/>
        <v>0.70400000000000051</v>
      </c>
      <c r="H178">
        <f t="shared" si="12"/>
        <v>0</v>
      </c>
      <c r="I178">
        <f t="shared" si="13"/>
        <v>0</v>
      </c>
    </row>
    <row r="179" spans="1:9" x14ac:dyDescent="0.25">
      <c r="A179" s="1">
        <v>44820</v>
      </c>
      <c r="B179" s="2">
        <v>385.55999755859375</v>
      </c>
      <c r="C179" s="6">
        <f t="shared" si="10"/>
        <v>-1.1688705054002628E-2</v>
      </c>
      <c r="D179">
        <v>177</v>
      </c>
      <c r="E179" s="6">
        <v>-8.1246198085148189E-3</v>
      </c>
      <c r="F179" s="6">
        <f t="shared" si="11"/>
        <v>4.0000000000000001E-3</v>
      </c>
      <c r="G179" s="6">
        <f t="shared" si="14"/>
        <v>0.70800000000000052</v>
      </c>
      <c r="H179">
        <f t="shared" si="12"/>
        <v>0</v>
      </c>
      <c r="I179">
        <f t="shared" si="13"/>
        <v>0</v>
      </c>
    </row>
    <row r="180" spans="1:9" x14ac:dyDescent="0.25">
      <c r="A180" s="1">
        <v>44823</v>
      </c>
      <c r="B180" s="2">
        <v>388.54998779296875</v>
      </c>
      <c r="C180" s="6">
        <f t="shared" si="10"/>
        <v>7.75492855407182E-3</v>
      </c>
      <c r="D180">
        <v>178</v>
      </c>
      <c r="E180" s="6">
        <v>-8.2569330757515484E-3</v>
      </c>
      <c r="F180" s="6">
        <f t="shared" si="11"/>
        <v>4.0000000000000001E-3</v>
      </c>
      <c r="G180" s="6">
        <f t="shared" si="14"/>
        <v>0.71200000000000052</v>
      </c>
      <c r="H180">
        <f t="shared" si="12"/>
        <v>0</v>
      </c>
      <c r="I180">
        <f t="shared" si="13"/>
        <v>0</v>
      </c>
    </row>
    <row r="181" spans="1:9" x14ac:dyDescent="0.25">
      <c r="A181" s="1">
        <v>44824</v>
      </c>
      <c r="B181" s="2">
        <v>384.08999633789063</v>
      </c>
      <c r="C181" s="6">
        <f t="shared" si="10"/>
        <v>-1.1478552554876269E-2</v>
      </c>
      <c r="D181">
        <v>179</v>
      </c>
      <c r="E181" s="6">
        <v>-8.385336059404681E-3</v>
      </c>
      <c r="F181" s="6">
        <f t="shared" si="11"/>
        <v>4.0000000000000001E-3</v>
      </c>
      <c r="G181" s="6">
        <f t="shared" si="14"/>
        <v>0.71600000000000052</v>
      </c>
      <c r="H181">
        <f t="shared" si="12"/>
        <v>0</v>
      </c>
      <c r="I181">
        <f t="shared" si="13"/>
        <v>0</v>
      </c>
    </row>
    <row r="182" spans="1:9" x14ac:dyDescent="0.25">
      <c r="A182" s="1">
        <v>44825</v>
      </c>
      <c r="B182" s="2">
        <v>377.3900146484375</v>
      </c>
      <c r="C182" s="6">
        <f t="shared" si="10"/>
        <v>-1.7443780763191332E-2</v>
      </c>
      <c r="D182">
        <v>180</v>
      </c>
      <c r="E182" s="6">
        <v>-8.3998338713000709E-3</v>
      </c>
      <c r="F182" s="6">
        <f t="shared" si="11"/>
        <v>4.0000000000000001E-3</v>
      </c>
      <c r="G182" s="6">
        <f t="shared" si="14"/>
        <v>0.72000000000000053</v>
      </c>
      <c r="H182">
        <f t="shared" si="12"/>
        <v>0</v>
      </c>
      <c r="I182">
        <f t="shared" si="13"/>
        <v>0</v>
      </c>
    </row>
    <row r="183" spans="1:9" x14ac:dyDescent="0.25">
      <c r="A183" s="1">
        <v>44826</v>
      </c>
      <c r="B183" s="2">
        <v>374.22000122070313</v>
      </c>
      <c r="C183" s="6">
        <f t="shared" si="10"/>
        <v>-8.3998338713000709E-3</v>
      </c>
      <c r="D183">
        <v>181</v>
      </c>
      <c r="E183" s="6">
        <v>-8.4796621002435624E-3</v>
      </c>
      <c r="F183" s="6">
        <f t="shared" si="11"/>
        <v>4.0000000000000001E-3</v>
      </c>
      <c r="G183" s="6">
        <f t="shared" si="14"/>
        <v>0.72400000000000053</v>
      </c>
      <c r="H183">
        <f t="shared" si="12"/>
        <v>0</v>
      </c>
      <c r="I183">
        <f t="shared" si="13"/>
        <v>0</v>
      </c>
    </row>
    <row r="184" spans="1:9" x14ac:dyDescent="0.25">
      <c r="A184" s="1">
        <v>44827</v>
      </c>
      <c r="B184" s="2">
        <v>367.95001220703125</v>
      </c>
      <c r="C184" s="6">
        <f t="shared" si="10"/>
        <v>-1.6754820675589796E-2</v>
      </c>
      <c r="D184">
        <v>182</v>
      </c>
      <c r="E184" s="6">
        <v>-8.506723960161661E-3</v>
      </c>
      <c r="F184" s="6">
        <f t="shared" si="11"/>
        <v>4.0000000000000001E-3</v>
      </c>
      <c r="G184" s="6">
        <f t="shared" si="14"/>
        <v>0.72800000000000054</v>
      </c>
      <c r="H184">
        <f t="shared" si="12"/>
        <v>0</v>
      </c>
      <c r="I184">
        <f t="shared" si="13"/>
        <v>0</v>
      </c>
    </row>
    <row r="185" spans="1:9" x14ac:dyDescent="0.25">
      <c r="A185" s="1">
        <v>44830</v>
      </c>
      <c r="B185" s="2">
        <v>364.30999755859375</v>
      </c>
      <c r="C185" s="6">
        <f t="shared" si="10"/>
        <v>-9.8926879404189413E-3</v>
      </c>
      <c r="D185">
        <v>183</v>
      </c>
      <c r="E185" s="6">
        <v>-8.8489298515088705E-3</v>
      </c>
      <c r="F185" s="6">
        <f t="shared" si="11"/>
        <v>4.0000000000000001E-3</v>
      </c>
      <c r="G185" s="6">
        <f t="shared" si="14"/>
        <v>0.73200000000000054</v>
      </c>
      <c r="H185">
        <f t="shared" si="12"/>
        <v>0</v>
      </c>
      <c r="I185">
        <f t="shared" si="13"/>
        <v>0</v>
      </c>
    </row>
    <row r="186" spans="1:9" x14ac:dyDescent="0.25">
      <c r="A186" s="1">
        <v>44831</v>
      </c>
      <c r="B186" s="2">
        <v>363.3800048828125</v>
      </c>
      <c r="C186" s="6">
        <f t="shared" si="10"/>
        <v>-2.5527509044867064E-3</v>
      </c>
      <c r="D186">
        <v>184</v>
      </c>
      <c r="E186" s="6">
        <v>-9.2780965614750622E-3</v>
      </c>
      <c r="F186" s="6">
        <f t="shared" si="11"/>
        <v>4.0000000000000001E-3</v>
      </c>
      <c r="G186" s="6">
        <f t="shared" si="14"/>
        <v>0.73600000000000054</v>
      </c>
      <c r="H186">
        <f t="shared" si="12"/>
        <v>0</v>
      </c>
      <c r="I186">
        <f t="shared" si="13"/>
        <v>0</v>
      </c>
    </row>
    <row r="187" spans="1:9" x14ac:dyDescent="0.25">
      <c r="A187" s="1">
        <v>44832</v>
      </c>
      <c r="B187" s="2">
        <v>370.52999877929688</v>
      </c>
      <c r="C187" s="6">
        <f t="shared" si="10"/>
        <v>1.9676354781243941E-2</v>
      </c>
      <c r="D187">
        <v>185</v>
      </c>
      <c r="E187" s="6">
        <v>-9.8926879404189413E-3</v>
      </c>
      <c r="F187" s="6">
        <f t="shared" si="11"/>
        <v>4.0000000000000001E-3</v>
      </c>
      <c r="G187" s="6">
        <f t="shared" si="14"/>
        <v>0.74000000000000055</v>
      </c>
      <c r="H187">
        <f t="shared" si="12"/>
        <v>0</v>
      </c>
      <c r="I187">
        <f t="shared" si="13"/>
        <v>0</v>
      </c>
    </row>
    <row r="188" spans="1:9" x14ac:dyDescent="0.25">
      <c r="A188" s="1">
        <v>44833</v>
      </c>
      <c r="B188" s="2">
        <v>362.79000854492188</v>
      </c>
      <c r="C188" s="6">
        <f t="shared" si="10"/>
        <v>-2.088897055535107E-2</v>
      </c>
      <c r="D188">
        <v>186</v>
      </c>
      <c r="E188" s="6">
        <v>-9.9993565346678612E-3</v>
      </c>
      <c r="F188" s="6">
        <f t="shared" si="11"/>
        <v>4.0000000000000001E-3</v>
      </c>
      <c r="G188" s="6">
        <f t="shared" si="14"/>
        <v>0.74400000000000055</v>
      </c>
      <c r="H188">
        <f t="shared" si="12"/>
        <v>0</v>
      </c>
      <c r="I188">
        <f t="shared" si="13"/>
        <v>0</v>
      </c>
    </row>
    <row r="189" spans="1:9" x14ac:dyDescent="0.25">
      <c r="A189" s="1">
        <v>44834</v>
      </c>
      <c r="B189" s="2">
        <v>357.17999267578125</v>
      </c>
      <c r="C189" s="6">
        <f t="shared" si="10"/>
        <v>-1.546353465367273E-2</v>
      </c>
      <c r="D189">
        <v>187</v>
      </c>
      <c r="E189" s="6">
        <v>-1.0296863984421683E-2</v>
      </c>
      <c r="F189" s="6">
        <f t="shared" si="11"/>
        <v>4.0000000000000001E-3</v>
      </c>
      <c r="G189" s="6">
        <f t="shared" si="14"/>
        <v>0.74800000000000055</v>
      </c>
      <c r="H189">
        <f t="shared" si="12"/>
        <v>0</v>
      </c>
      <c r="I189">
        <f t="shared" si="13"/>
        <v>0</v>
      </c>
    </row>
    <row r="190" spans="1:9" x14ac:dyDescent="0.25">
      <c r="A190" s="1">
        <v>44837</v>
      </c>
      <c r="B190" s="2">
        <v>366.6099853515625</v>
      </c>
      <c r="C190" s="6">
        <f t="shared" si="10"/>
        <v>2.6401234305251316E-2</v>
      </c>
      <c r="D190">
        <v>188</v>
      </c>
      <c r="E190" s="6">
        <v>-1.0315797736977789E-2</v>
      </c>
      <c r="F190" s="6">
        <f t="shared" si="11"/>
        <v>4.0000000000000001E-3</v>
      </c>
      <c r="G190" s="6">
        <f t="shared" si="14"/>
        <v>0.75200000000000056</v>
      </c>
      <c r="H190">
        <f t="shared" si="12"/>
        <v>0</v>
      </c>
      <c r="I190">
        <f t="shared" si="13"/>
        <v>0</v>
      </c>
    </row>
    <row r="191" spans="1:9" x14ac:dyDescent="0.25">
      <c r="A191" s="1">
        <v>44838</v>
      </c>
      <c r="B191" s="2">
        <v>377.97000122070313</v>
      </c>
      <c r="C191" s="6">
        <f t="shared" si="10"/>
        <v>3.0986651545366065E-2</v>
      </c>
      <c r="D191">
        <v>189</v>
      </c>
      <c r="E191" s="6">
        <v>-1.038355787810671E-2</v>
      </c>
      <c r="F191" s="6">
        <f t="shared" si="11"/>
        <v>4.0000000000000001E-3</v>
      </c>
      <c r="G191" s="6">
        <f t="shared" si="14"/>
        <v>0.75600000000000056</v>
      </c>
      <c r="H191">
        <f t="shared" si="12"/>
        <v>0</v>
      </c>
      <c r="I191">
        <f t="shared" si="13"/>
        <v>0</v>
      </c>
    </row>
    <row r="192" spans="1:9" x14ac:dyDescent="0.25">
      <c r="A192" s="1">
        <v>44839</v>
      </c>
      <c r="B192" s="2">
        <v>377.08999633789063</v>
      </c>
      <c r="C192" s="6">
        <f t="shared" si="10"/>
        <v>-2.3282400189708445E-3</v>
      </c>
      <c r="D192">
        <v>190</v>
      </c>
      <c r="E192" s="6">
        <v>-1.0544430280438843E-2</v>
      </c>
      <c r="F192" s="6">
        <f t="shared" si="11"/>
        <v>4.0000000000000001E-3</v>
      </c>
      <c r="G192" s="6">
        <f t="shared" si="14"/>
        <v>0.76000000000000056</v>
      </c>
      <c r="H192">
        <f t="shared" si="12"/>
        <v>0</v>
      </c>
      <c r="I192">
        <f t="shared" si="13"/>
        <v>0</v>
      </c>
    </row>
    <row r="193" spans="1:9" x14ac:dyDescent="0.25">
      <c r="A193" s="1">
        <v>44840</v>
      </c>
      <c r="B193" s="2">
        <v>373.20001220703125</v>
      </c>
      <c r="C193" s="6">
        <f t="shared" si="10"/>
        <v>-1.0315797736977789E-2</v>
      </c>
      <c r="D193">
        <v>191</v>
      </c>
      <c r="E193" s="6">
        <v>-1.073164807638341E-2</v>
      </c>
      <c r="F193" s="6">
        <f t="shared" si="11"/>
        <v>4.0000000000000001E-3</v>
      </c>
      <c r="G193" s="6">
        <f t="shared" si="14"/>
        <v>0.76400000000000057</v>
      </c>
      <c r="H193">
        <f t="shared" si="12"/>
        <v>0</v>
      </c>
      <c r="I193">
        <f t="shared" si="13"/>
        <v>0</v>
      </c>
    </row>
    <row r="194" spans="1:9" x14ac:dyDescent="0.25">
      <c r="A194" s="1">
        <v>44841</v>
      </c>
      <c r="B194" s="2">
        <v>362.79000854492188</v>
      </c>
      <c r="C194" s="6">
        <f t="shared" si="10"/>
        <v>-2.7893899575583254E-2</v>
      </c>
      <c r="D194">
        <v>192</v>
      </c>
      <c r="E194" s="6">
        <v>-1.0872153557139677E-2</v>
      </c>
      <c r="F194" s="6">
        <f t="shared" si="11"/>
        <v>4.0000000000000001E-3</v>
      </c>
      <c r="G194" s="6">
        <f t="shared" si="14"/>
        <v>0.76800000000000057</v>
      </c>
      <c r="H194">
        <f t="shared" si="12"/>
        <v>0</v>
      </c>
      <c r="I194">
        <f t="shared" si="13"/>
        <v>0</v>
      </c>
    </row>
    <row r="195" spans="1:9" x14ac:dyDescent="0.25">
      <c r="A195" s="1">
        <v>44844</v>
      </c>
      <c r="B195" s="2">
        <v>360.01998901367188</v>
      </c>
      <c r="C195" s="6">
        <f t="shared" si="10"/>
        <v>-7.6353247498738841E-3</v>
      </c>
      <c r="D195">
        <v>193</v>
      </c>
      <c r="E195" s="6">
        <v>-1.0977854044983165E-2</v>
      </c>
      <c r="F195" s="6">
        <f t="shared" si="11"/>
        <v>4.0000000000000001E-3</v>
      </c>
      <c r="G195" s="6">
        <f t="shared" si="14"/>
        <v>0.77200000000000057</v>
      </c>
      <c r="H195">
        <f t="shared" si="12"/>
        <v>0</v>
      </c>
      <c r="I195">
        <f t="shared" si="13"/>
        <v>0</v>
      </c>
    </row>
    <row r="196" spans="1:9" x14ac:dyDescent="0.25">
      <c r="A196" s="1">
        <v>44845</v>
      </c>
      <c r="B196" s="2">
        <v>357.739990234375</v>
      </c>
      <c r="C196" s="6">
        <f t="shared" ref="C196:C252" si="15">(B196-B195)/B195</f>
        <v>-6.3329783036305005E-3</v>
      </c>
      <c r="D196">
        <v>194</v>
      </c>
      <c r="E196" s="6">
        <v>-1.1068068622025456E-2</v>
      </c>
      <c r="F196" s="6">
        <f t="shared" ref="F196:F252" si="16">1/$L$2</f>
        <v>4.0000000000000001E-3</v>
      </c>
      <c r="G196" s="6">
        <f t="shared" si="14"/>
        <v>0.77600000000000058</v>
      </c>
      <c r="H196">
        <f t="shared" ref="H196:H252" si="17">IF(D196&lt;$L$5+1,0,1)</f>
        <v>0</v>
      </c>
      <c r="I196">
        <f t="shared" ref="I196:I252" si="18">IF(D196&lt;$L$5,0,1)</f>
        <v>0</v>
      </c>
    </row>
    <row r="197" spans="1:9" x14ac:dyDescent="0.25">
      <c r="A197" s="1">
        <v>44846</v>
      </c>
      <c r="B197" s="2">
        <v>356.55999755859375</v>
      </c>
      <c r="C197" s="6">
        <f t="shared" si="15"/>
        <v>-3.2984645496528706E-3</v>
      </c>
      <c r="D197">
        <v>195</v>
      </c>
      <c r="E197" s="6">
        <v>-1.1353296799374305E-2</v>
      </c>
      <c r="F197" s="6">
        <f t="shared" si="16"/>
        <v>4.0000000000000001E-3</v>
      </c>
      <c r="G197" s="6">
        <f t="shared" ref="G197:G252" si="19">G196+F197</f>
        <v>0.78000000000000058</v>
      </c>
      <c r="H197">
        <f t="shared" si="17"/>
        <v>0</v>
      </c>
      <c r="I197">
        <f t="shared" si="18"/>
        <v>0</v>
      </c>
    </row>
    <row r="198" spans="1:9" x14ac:dyDescent="0.25">
      <c r="A198" s="1">
        <v>44847</v>
      </c>
      <c r="B198" s="2">
        <v>365.97000122070313</v>
      </c>
      <c r="C198" s="6">
        <f t="shared" si="15"/>
        <v>2.6391080677980492E-2</v>
      </c>
      <c r="D198">
        <v>196</v>
      </c>
      <c r="E198" s="6">
        <v>-1.142357858340873E-2</v>
      </c>
      <c r="F198" s="6">
        <f t="shared" si="16"/>
        <v>4.0000000000000001E-3</v>
      </c>
      <c r="G198" s="6">
        <f t="shared" si="19"/>
        <v>0.78400000000000059</v>
      </c>
      <c r="H198">
        <f t="shared" si="17"/>
        <v>0</v>
      </c>
      <c r="I198">
        <f t="shared" si="18"/>
        <v>0</v>
      </c>
    </row>
    <row r="199" spans="1:9" x14ac:dyDescent="0.25">
      <c r="A199" s="1">
        <v>44848</v>
      </c>
      <c r="B199" s="2">
        <v>357.6300048828125</v>
      </c>
      <c r="C199" s="6">
        <f t="shared" si="15"/>
        <v>-2.2788743093893858E-2</v>
      </c>
      <c r="D199">
        <v>197</v>
      </c>
      <c r="E199" s="6">
        <v>-1.1478552554876269E-2</v>
      </c>
      <c r="F199" s="6">
        <f t="shared" si="16"/>
        <v>4.0000000000000001E-3</v>
      </c>
      <c r="G199" s="6">
        <f t="shared" si="19"/>
        <v>0.78800000000000059</v>
      </c>
      <c r="H199">
        <f t="shared" si="17"/>
        <v>0</v>
      </c>
      <c r="I199">
        <f t="shared" si="18"/>
        <v>0</v>
      </c>
    </row>
    <row r="200" spans="1:9" x14ac:dyDescent="0.25">
      <c r="A200" s="1">
        <v>44851</v>
      </c>
      <c r="B200" s="2">
        <v>366.82000732421875</v>
      </c>
      <c r="C200" s="6">
        <f t="shared" si="15"/>
        <v>2.5696955836850468E-2</v>
      </c>
      <c r="D200">
        <v>198</v>
      </c>
      <c r="E200" s="6">
        <v>-1.1688705054002628E-2</v>
      </c>
      <c r="F200" s="6">
        <f t="shared" si="16"/>
        <v>4.0000000000000001E-3</v>
      </c>
      <c r="G200" s="6">
        <f t="shared" si="19"/>
        <v>0.79200000000000059</v>
      </c>
      <c r="H200">
        <f t="shared" si="17"/>
        <v>0</v>
      </c>
      <c r="I200">
        <f t="shared" si="18"/>
        <v>0</v>
      </c>
    </row>
    <row r="201" spans="1:9" x14ac:dyDescent="0.25">
      <c r="A201" s="1">
        <v>44852</v>
      </c>
      <c r="B201" s="2">
        <v>371.1300048828125</v>
      </c>
      <c r="C201" s="6">
        <f t="shared" si="15"/>
        <v>1.1749625081884646E-2</v>
      </c>
      <c r="D201">
        <v>199</v>
      </c>
      <c r="E201" s="6">
        <v>-1.1831009907546946E-2</v>
      </c>
      <c r="F201" s="6">
        <f t="shared" si="16"/>
        <v>4.0000000000000001E-3</v>
      </c>
      <c r="G201" s="6">
        <f t="shared" si="19"/>
        <v>0.7960000000000006</v>
      </c>
      <c r="H201">
        <f t="shared" si="17"/>
        <v>0</v>
      </c>
      <c r="I201">
        <f t="shared" si="18"/>
        <v>0</v>
      </c>
    </row>
    <row r="202" spans="1:9" x14ac:dyDescent="0.25">
      <c r="A202" s="1">
        <v>44853</v>
      </c>
      <c r="B202" s="2">
        <v>368.5</v>
      </c>
      <c r="C202" s="6">
        <f t="shared" si="15"/>
        <v>-7.0864787223090375E-3</v>
      </c>
      <c r="D202">
        <v>200</v>
      </c>
      <c r="E202" s="6">
        <v>-1.2208974085799606E-2</v>
      </c>
      <c r="F202" s="6">
        <f t="shared" si="16"/>
        <v>4.0000000000000001E-3</v>
      </c>
      <c r="G202" s="6">
        <f t="shared" si="19"/>
        <v>0.8000000000000006</v>
      </c>
      <c r="H202">
        <f t="shared" si="17"/>
        <v>0</v>
      </c>
      <c r="I202">
        <f t="shared" si="18"/>
        <v>0</v>
      </c>
    </row>
    <row r="203" spans="1:9" x14ac:dyDescent="0.25">
      <c r="A203" s="1">
        <v>44854</v>
      </c>
      <c r="B203" s="2">
        <v>365.41000366210938</v>
      </c>
      <c r="C203" s="6">
        <f t="shared" si="15"/>
        <v>-8.385336059404681E-3</v>
      </c>
      <c r="D203">
        <v>201</v>
      </c>
      <c r="E203" s="6">
        <v>-1.2427871814967776E-2</v>
      </c>
      <c r="F203" s="6">
        <f t="shared" si="16"/>
        <v>4.0000000000000001E-3</v>
      </c>
      <c r="G203" s="6">
        <f t="shared" si="19"/>
        <v>0.8040000000000006</v>
      </c>
      <c r="H203">
        <f t="shared" si="17"/>
        <v>0</v>
      </c>
      <c r="I203">
        <f t="shared" si="18"/>
        <v>0</v>
      </c>
    </row>
    <row r="204" spans="1:9" x14ac:dyDescent="0.25">
      <c r="A204" s="1">
        <v>44855</v>
      </c>
      <c r="B204" s="2">
        <v>374.29000854492188</v>
      </c>
      <c r="C204" s="6">
        <f t="shared" si="15"/>
        <v>2.4301482701124252E-2</v>
      </c>
      <c r="D204">
        <v>202</v>
      </c>
      <c r="E204" s="6">
        <v>-1.2451758462637153E-2</v>
      </c>
      <c r="F204" s="6">
        <f t="shared" si="16"/>
        <v>4.0000000000000001E-3</v>
      </c>
      <c r="G204" s="6">
        <f t="shared" si="19"/>
        <v>0.80800000000000061</v>
      </c>
      <c r="H204">
        <f t="shared" si="17"/>
        <v>0</v>
      </c>
      <c r="I204">
        <f t="shared" si="18"/>
        <v>0</v>
      </c>
    </row>
    <row r="205" spans="1:9" x14ac:dyDescent="0.25">
      <c r="A205" s="1">
        <v>44858</v>
      </c>
      <c r="B205" s="2">
        <v>378.8699951171875</v>
      </c>
      <c r="C205" s="6">
        <f t="shared" si="15"/>
        <v>1.2236464954195912E-2</v>
      </c>
      <c r="D205">
        <v>203</v>
      </c>
      <c r="E205" s="6">
        <v>-1.2631324798298711E-2</v>
      </c>
      <c r="F205" s="6">
        <f t="shared" si="16"/>
        <v>4.0000000000000001E-3</v>
      </c>
      <c r="G205" s="6">
        <f t="shared" si="19"/>
        <v>0.81200000000000061</v>
      </c>
      <c r="H205">
        <f t="shared" si="17"/>
        <v>0</v>
      </c>
      <c r="I205">
        <f t="shared" si="18"/>
        <v>0</v>
      </c>
    </row>
    <row r="206" spans="1:9" x14ac:dyDescent="0.25">
      <c r="A206" s="1">
        <v>44859</v>
      </c>
      <c r="B206" s="2">
        <v>384.92001342773438</v>
      </c>
      <c r="C206" s="6">
        <f t="shared" si="15"/>
        <v>1.5968586556123442E-2</v>
      </c>
      <c r="D206">
        <v>204</v>
      </c>
      <c r="E206" s="6">
        <v>-1.2715059514942086E-2</v>
      </c>
      <c r="F206" s="6">
        <f t="shared" si="16"/>
        <v>4.0000000000000001E-3</v>
      </c>
      <c r="G206" s="6">
        <f t="shared" si="19"/>
        <v>0.81600000000000061</v>
      </c>
      <c r="H206">
        <f t="shared" si="17"/>
        <v>0</v>
      </c>
      <c r="I206">
        <f t="shared" si="18"/>
        <v>0</v>
      </c>
    </row>
    <row r="207" spans="1:9" x14ac:dyDescent="0.25">
      <c r="A207" s="1">
        <v>44860</v>
      </c>
      <c r="B207" s="2">
        <v>382.01998901367188</v>
      </c>
      <c r="C207" s="6">
        <f t="shared" si="15"/>
        <v>-7.5340962093335172E-3</v>
      </c>
      <c r="D207">
        <v>205</v>
      </c>
      <c r="E207" s="6">
        <v>-1.2878419431224128E-2</v>
      </c>
      <c r="F207" s="6">
        <f t="shared" si="16"/>
        <v>4.0000000000000001E-3</v>
      </c>
      <c r="G207" s="6">
        <f t="shared" si="19"/>
        <v>0.82000000000000062</v>
      </c>
      <c r="H207">
        <f t="shared" si="17"/>
        <v>0</v>
      </c>
      <c r="I207">
        <f t="shared" si="18"/>
        <v>0</v>
      </c>
    </row>
    <row r="208" spans="1:9" x14ac:dyDescent="0.25">
      <c r="A208" s="1">
        <v>44861</v>
      </c>
      <c r="B208" s="2">
        <v>379.98001098632813</v>
      </c>
      <c r="C208" s="6">
        <f t="shared" si="15"/>
        <v>-5.3399771897033963E-3</v>
      </c>
      <c r="D208">
        <v>206</v>
      </c>
      <c r="E208" s="6">
        <v>-1.3438032679319027E-2</v>
      </c>
      <c r="F208" s="6">
        <f t="shared" si="16"/>
        <v>4.0000000000000001E-3</v>
      </c>
      <c r="G208" s="6">
        <f t="shared" si="19"/>
        <v>0.82400000000000062</v>
      </c>
      <c r="H208">
        <f t="shared" si="17"/>
        <v>0</v>
      </c>
      <c r="I208">
        <f t="shared" si="18"/>
        <v>0</v>
      </c>
    </row>
    <row r="209" spans="1:9" x14ac:dyDescent="0.25">
      <c r="A209" s="1">
        <v>44862</v>
      </c>
      <c r="B209" s="2">
        <v>389.01998901367188</v>
      </c>
      <c r="C209" s="6">
        <f t="shared" si="15"/>
        <v>2.3790667313994613E-2</v>
      </c>
      <c r="D209">
        <v>207</v>
      </c>
      <c r="E209" s="6">
        <v>-1.3778587715492093E-2</v>
      </c>
      <c r="F209" s="6">
        <f t="shared" si="16"/>
        <v>4.0000000000000001E-3</v>
      </c>
      <c r="G209" s="6">
        <f t="shared" si="19"/>
        <v>0.82800000000000062</v>
      </c>
      <c r="H209">
        <f t="shared" si="17"/>
        <v>0</v>
      </c>
      <c r="I209">
        <f t="shared" si="18"/>
        <v>0</v>
      </c>
    </row>
    <row r="210" spans="1:9" x14ac:dyDescent="0.25">
      <c r="A210" s="1">
        <v>44865</v>
      </c>
      <c r="B210" s="2">
        <v>386.20999145507813</v>
      </c>
      <c r="C210" s="6">
        <f t="shared" si="15"/>
        <v>-7.2232729369980887E-3</v>
      </c>
      <c r="D210">
        <v>208</v>
      </c>
      <c r="E210" s="6">
        <v>-1.4266135745262025E-2</v>
      </c>
      <c r="F210" s="6">
        <f t="shared" si="16"/>
        <v>4.0000000000000001E-3</v>
      </c>
      <c r="G210" s="6">
        <f t="shared" si="19"/>
        <v>0.83200000000000063</v>
      </c>
      <c r="H210">
        <f t="shared" si="17"/>
        <v>0</v>
      </c>
      <c r="I210">
        <f t="shared" si="18"/>
        <v>0</v>
      </c>
    </row>
    <row r="211" spans="1:9" x14ac:dyDescent="0.25">
      <c r="A211" s="1">
        <v>44866</v>
      </c>
      <c r="B211" s="2">
        <v>384.51998901367188</v>
      </c>
      <c r="C211" s="6">
        <f t="shared" si="15"/>
        <v>-4.3758641122644852E-3</v>
      </c>
      <c r="D211">
        <v>209</v>
      </c>
      <c r="E211" s="6">
        <v>-1.4414799715742568E-2</v>
      </c>
      <c r="F211" s="6">
        <f t="shared" si="16"/>
        <v>4.0000000000000001E-3</v>
      </c>
      <c r="G211" s="6">
        <f t="shared" si="19"/>
        <v>0.83600000000000063</v>
      </c>
      <c r="H211">
        <f t="shared" si="17"/>
        <v>0</v>
      </c>
      <c r="I211">
        <f t="shared" si="18"/>
        <v>0</v>
      </c>
    </row>
    <row r="212" spans="1:9" x14ac:dyDescent="0.25">
      <c r="A212" s="1">
        <v>44867</v>
      </c>
      <c r="B212" s="2">
        <v>374.8699951171875</v>
      </c>
      <c r="C212" s="6">
        <f t="shared" si="15"/>
        <v>-2.5096208707478307E-2</v>
      </c>
      <c r="D212">
        <v>210</v>
      </c>
      <c r="E212" s="6">
        <v>-1.4953551807383029E-2</v>
      </c>
      <c r="F212" s="6">
        <f t="shared" si="16"/>
        <v>4.0000000000000001E-3</v>
      </c>
      <c r="G212" s="6">
        <f t="shared" si="19"/>
        <v>0.84000000000000064</v>
      </c>
      <c r="H212">
        <f t="shared" si="17"/>
        <v>0</v>
      </c>
      <c r="I212">
        <f t="shared" si="18"/>
        <v>0</v>
      </c>
    </row>
    <row r="213" spans="1:9" x14ac:dyDescent="0.25">
      <c r="A213" s="1">
        <v>44868</v>
      </c>
      <c r="B213" s="2">
        <v>371.010009765625</v>
      </c>
      <c r="C213" s="6">
        <f t="shared" si="15"/>
        <v>-1.0296863984421683E-2</v>
      </c>
      <c r="D213">
        <v>211</v>
      </c>
      <c r="E213" s="6">
        <v>-1.5230272363598037E-2</v>
      </c>
      <c r="F213" s="6">
        <f t="shared" si="16"/>
        <v>4.0000000000000001E-3</v>
      </c>
      <c r="G213" s="6">
        <f t="shared" si="19"/>
        <v>0.84400000000000064</v>
      </c>
      <c r="H213">
        <f t="shared" si="17"/>
        <v>0</v>
      </c>
      <c r="I213">
        <f t="shared" si="18"/>
        <v>0</v>
      </c>
    </row>
    <row r="214" spans="1:9" x14ac:dyDescent="0.25">
      <c r="A214" s="1">
        <v>44869</v>
      </c>
      <c r="B214" s="2">
        <v>376.35000610351563</v>
      </c>
      <c r="C214" s="6">
        <f t="shared" si="15"/>
        <v>1.4393132792465669E-2</v>
      </c>
      <c r="D214">
        <v>212</v>
      </c>
      <c r="E214" s="6">
        <v>-1.5391317572948452E-2</v>
      </c>
      <c r="F214" s="6">
        <f t="shared" si="16"/>
        <v>4.0000000000000001E-3</v>
      </c>
      <c r="G214" s="6">
        <f t="shared" si="19"/>
        <v>0.84800000000000064</v>
      </c>
      <c r="H214">
        <f t="shared" si="17"/>
        <v>0</v>
      </c>
      <c r="I214">
        <f t="shared" si="18"/>
        <v>0</v>
      </c>
    </row>
    <row r="215" spans="1:9" x14ac:dyDescent="0.25">
      <c r="A215" s="1">
        <v>44872</v>
      </c>
      <c r="B215" s="2">
        <v>379.95001220703125</v>
      </c>
      <c r="C215" s="6">
        <f t="shared" si="15"/>
        <v>9.5655800322358379E-3</v>
      </c>
      <c r="D215">
        <v>213</v>
      </c>
      <c r="E215" s="6">
        <v>-1.546353465367273E-2</v>
      </c>
      <c r="F215" s="6">
        <f t="shared" si="16"/>
        <v>4.0000000000000001E-3</v>
      </c>
      <c r="G215" s="6">
        <f t="shared" si="19"/>
        <v>0.85200000000000065</v>
      </c>
      <c r="H215">
        <f t="shared" si="17"/>
        <v>0</v>
      </c>
      <c r="I215">
        <f t="shared" si="18"/>
        <v>0</v>
      </c>
    </row>
    <row r="216" spans="1:9" x14ac:dyDescent="0.25">
      <c r="A216" s="1">
        <v>44873</v>
      </c>
      <c r="B216" s="2">
        <v>382</v>
      </c>
      <c r="C216" s="6">
        <f t="shared" si="15"/>
        <v>5.3954144679740938E-3</v>
      </c>
      <c r="D216">
        <v>214</v>
      </c>
      <c r="E216" s="6">
        <v>-1.5886131940332702E-2</v>
      </c>
      <c r="F216" s="6">
        <f t="shared" si="16"/>
        <v>4.0000000000000001E-3</v>
      </c>
      <c r="G216" s="6">
        <f t="shared" si="19"/>
        <v>0.85600000000000065</v>
      </c>
      <c r="H216">
        <f t="shared" si="17"/>
        <v>0</v>
      </c>
      <c r="I216">
        <f t="shared" si="18"/>
        <v>0</v>
      </c>
    </row>
    <row r="217" spans="1:9" x14ac:dyDescent="0.25">
      <c r="A217" s="1">
        <v>44874</v>
      </c>
      <c r="B217" s="2">
        <v>374.1300048828125</v>
      </c>
      <c r="C217" s="6">
        <f t="shared" si="15"/>
        <v>-2.0602081458606022E-2</v>
      </c>
      <c r="D217">
        <v>215</v>
      </c>
      <c r="E217" s="6">
        <v>-1.5957008238070038E-2</v>
      </c>
      <c r="F217" s="6">
        <f t="shared" si="16"/>
        <v>4.0000000000000001E-3</v>
      </c>
      <c r="G217" s="6">
        <f t="shared" si="19"/>
        <v>0.86000000000000065</v>
      </c>
      <c r="H217">
        <f t="shared" si="17"/>
        <v>0</v>
      </c>
      <c r="I217">
        <f t="shared" si="18"/>
        <v>0</v>
      </c>
    </row>
    <row r="218" spans="1:9" x14ac:dyDescent="0.25">
      <c r="A218" s="1">
        <v>44875</v>
      </c>
      <c r="B218" s="2">
        <v>394.69000244140625</v>
      </c>
      <c r="C218" s="6">
        <f t="shared" si="15"/>
        <v>5.4954153075837071E-2</v>
      </c>
      <c r="D218">
        <v>216</v>
      </c>
      <c r="E218" s="6">
        <v>-1.6323218924203495E-2</v>
      </c>
      <c r="F218" s="6">
        <f t="shared" si="16"/>
        <v>4.0000000000000001E-3</v>
      </c>
      <c r="G218" s="6">
        <f t="shared" si="19"/>
        <v>0.86400000000000066</v>
      </c>
      <c r="H218">
        <f t="shared" si="17"/>
        <v>0</v>
      </c>
      <c r="I218">
        <f t="shared" si="18"/>
        <v>0</v>
      </c>
    </row>
    <row r="219" spans="1:9" x14ac:dyDescent="0.25">
      <c r="A219" s="1">
        <v>44876</v>
      </c>
      <c r="B219" s="2">
        <v>398.510009765625</v>
      </c>
      <c r="C219" s="6">
        <f t="shared" si="15"/>
        <v>9.6785003435344158E-3</v>
      </c>
      <c r="D219">
        <v>217</v>
      </c>
      <c r="E219" s="6">
        <v>-1.6411523666385028E-2</v>
      </c>
      <c r="F219" s="6">
        <f t="shared" si="16"/>
        <v>4.0000000000000001E-3</v>
      </c>
      <c r="G219" s="6">
        <f t="shared" si="19"/>
        <v>0.86800000000000066</v>
      </c>
      <c r="H219">
        <f t="shared" si="17"/>
        <v>0</v>
      </c>
      <c r="I219">
        <f t="shared" si="18"/>
        <v>0</v>
      </c>
    </row>
    <row r="220" spans="1:9" x14ac:dyDescent="0.25">
      <c r="A220" s="1">
        <v>44879</v>
      </c>
      <c r="B220" s="2">
        <v>395.1199951171875</v>
      </c>
      <c r="C220" s="6">
        <f t="shared" si="15"/>
        <v>-8.506723960161661E-3</v>
      </c>
      <c r="D220">
        <v>218</v>
      </c>
      <c r="E220" s="6">
        <v>-1.6754820675589796E-2</v>
      </c>
      <c r="F220" s="6">
        <f t="shared" si="16"/>
        <v>4.0000000000000001E-3</v>
      </c>
      <c r="G220" s="6">
        <f t="shared" si="19"/>
        <v>0.87200000000000066</v>
      </c>
      <c r="H220">
        <f t="shared" si="17"/>
        <v>0</v>
      </c>
      <c r="I220">
        <f t="shared" si="18"/>
        <v>0</v>
      </c>
    </row>
    <row r="221" spans="1:9" x14ac:dyDescent="0.25">
      <c r="A221" s="1">
        <v>44880</v>
      </c>
      <c r="B221" s="2">
        <v>398.489990234375</v>
      </c>
      <c r="C221" s="6">
        <f t="shared" si="15"/>
        <v>8.5290422120702925E-3</v>
      </c>
      <c r="D221">
        <v>219</v>
      </c>
      <c r="E221" s="6">
        <v>-1.7092284494708638E-2</v>
      </c>
      <c r="F221" s="6">
        <f t="shared" si="16"/>
        <v>4.0000000000000001E-3</v>
      </c>
      <c r="G221" s="6">
        <f t="shared" si="19"/>
        <v>0.87600000000000067</v>
      </c>
      <c r="H221">
        <f t="shared" si="17"/>
        <v>0</v>
      </c>
      <c r="I221">
        <f t="shared" si="18"/>
        <v>0</v>
      </c>
    </row>
    <row r="222" spans="1:9" x14ac:dyDescent="0.25">
      <c r="A222" s="1">
        <v>44881</v>
      </c>
      <c r="B222" s="2">
        <v>395.45001220703125</v>
      </c>
      <c r="C222" s="6">
        <f t="shared" si="15"/>
        <v>-7.6287437623107253E-3</v>
      </c>
      <c r="D222">
        <v>220</v>
      </c>
      <c r="E222" s="6">
        <v>-1.7443780763191332E-2</v>
      </c>
      <c r="F222" s="6">
        <f t="shared" si="16"/>
        <v>4.0000000000000001E-3</v>
      </c>
      <c r="G222" s="6">
        <f t="shared" si="19"/>
        <v>0.88000000000000067</v>
      </c>
      <c r="H222">
        <f t="shared" si="17"/>
        <v>0</v>
      </c>
      <c r="I222">
        <f t="shared" si="18"/>
        <v>0</v>
      </c>
    </row>
    <row r="223" spans="1:9" x14ac:dyDescent="0.25">
      <c r="A223" s="1">
        <v>44882</v>
      </c>
      <c r="B223" s="2">
        <v>394.239990234375</v>
      </c>
      <c r="C223" s="6">
        <f t="shared" si="15"/>
        <v>-3.0598607543417225E-3</v>
      </c>
      <c r="D223">
        <v>221</v>
      </c>
      <c r="E223" s="6">
        <v>-1.7709612163689849E-2</v>
      </c>
      <c r="F223" s="6">
        <f t="shared" si="16"/>
        <v>4.0000000000000001E-3</v>
      </c>
      <c r="G223" s="6">
        <f t="shared" si="19"/>
        <v>0.88400000000000067</v>
      </c>
      <c r="H223">
        <f t="shared" si="17"/>
        <v>0</v>
      </c>
      <c r="I223">
        <f t="shared" si="18"/>
        <v>0</v>
      </c>
    </row>
    <row r="224" spans="1:9" x14ac:dyDescent="0.25">
      <c r="A224" s="1">
        <v>44883</v>
      </c>
      <c r="B224" s="2">
        <v>396.02999877929688</v>
      </c>
      <c r="C224" s="6">
        <f t="shared" si="15"/>
        <v>4.5404032803920222E-3</v>
      </c>
      <c r="D224">
        <v>222</v>
      </c>
      <c r="E224" s="6">
        <v>-1.7738657232268768E-2</v>
      </c>
      <c r="F224" s="6">
        <f t="shared" si="16"/>
        <v>4.0000000000000001E-3</v>
      </c>
      <c r="G224" s="6">
        <f t="shared" si="19"/>
        <v>0.88800000000000068</v>
      </c>
      <c r="H224">
        <f t="shared" si="17"/>
        <v>0</v>
      </c>
      <c r="I224">
        <f t="shared" si="18"/>
        <v>0</v>
      </c>
    </row>
    <row r="225" spans="1:9" x14ac:dyDescent="0.25">
      <c r="A225" s="1">
        <v>44886</v>
      </c>
      <c r="B225" s="2">
        <v>394.58999633789063</v>
      </c>
      <c r="C225" s="6">
        <f t="shared" si="15"/>
        <v>-3.6360943510462384E-3</v>
      </c>
      <c r="D225">
        <v>223</v>
      </c>
      <c r="E225" s="6">
        <v>-1.7965644680657637E-2</v>
      </c>
      <c r="F225" s="6">
        <f t="shared" si="16"/>
        <v>4.0000000000000001E-3</v>
      </c>
      <c r="G225" s="6">
        <f t="shared" si="19"/>
        <v>0.89200000000000068</v>
      </c>
      <c r="H225">
        <f t="shared" si="17"/>
        <v>0</v>
      </c>
      <c r="I225">
        <f t="shared" si="18"/>
        <v>0</v>
      </c>
    </row>
    <row r="226" spans="1:9" x14ac:dyDescent="0.25">
      <c r="A226" s="1">
        <v>44887</v>
      </c>
      <c r="B226" s="2">
        <v>399.89999389648438</v>
      </c>
      <c r="C226" s="6">
        <f t="shared" si="15"/>
        <v>1.3456999943928523E-2</v>
      </c>
      <c r="D226">
        <v>224</v>
      </c>
      <c r="E226" s="6">
        <v>-1.7989253786685349E-2</v>
      </c>
      <c r="F226" s="6">
        <f t="shared" si="16"/>
        <v>4.0000000000000001E-3</v>
      </c>
      <c r="G226" s="6">
        <f t="shared" si="19"/>
        <v>0.89600000000000068</v>
      </c>
      <c r="H226">
        <f t="shared" si="17"/>
        <v>0</v>
      </c>
      <c r="I226">
        <f t="shared" si="18"/>
        <v>0</v>
      </c>
    </row>
    <row r="227" spans="1:9" x14ac:dyDescent="0.25">
      <c r="A227" s="1">
        <v>44888</v>
      </c>
      <c r="B227" s="2">
        <v>402.42001342773438</v>
      </c>
      <c r="C227" s="6">
        <f t="shared" si="15"/>
        <v>6.3016243303627472E-3</v>
      </c>
      <c r="D227">
        <v>225</v>
      </c>
      <c r="E227" s="6">
        <v>-1.9202142486770817E-2</v>
      </c>
      <c r="F227" s="6">
        <f t="shared" si="16"/>
        <v>4.0000000000000001E-3</v>
      </c>
      <c r="G227" s="6">
        <f t="shared" si="19"/>
        <v>0.90000000000000069</v>
      </c>
      <c r="H227">
        <f t="shared" si="17"/>
        <v>0</v>
      </c>
      <c r="I227">
        <f t="shared" si="18"/>
        <v>0</v>
      </c>
    </row>
    <row r="228" spans="1:9" x14ac:dyDescent="0.25">
      <c r="A228" s="1">
        <v>44890</v>
      </c>
      <c r="B228" s="2">
        <v>402.32998657226563</v>
      </c>
      <c r="C228" s="6">
        <f t="shared" si="15"/>
        <v>-2.2371366349779423E-4</v>
      </c>
      <c r="D228">
        <v>226</v>
      </c>
      <c r="E228" s="6">
        <v>-1.9630641328868215E-2</v>
      </c>
      <c r="F228" s="6">
        <f t="shared" si="16"/>
        <v>4.0000000000000001E-3</v>
      </c>
      <c r="G228" s="6">
        <f t="shared" si="19"/>
        <v>0.90400000000000069</v>
      </c>
      <c r="H228">
        <f t="shared" si="17"/>
        <v>0</v>
      </c>
      <c r="I228">
        <f t="shared" si="18"/>
        <v>0</v>
      </c>
    </row>
    <row r="229" spans="1:9" x14ac:dyDescent="0.25">
      <c r="A229" s="1">
        <v>44893</v>
      </c>
      <c r="B229" s="2">
        <v>395.91000366210938</v>
      </c>
      <c r="C229" s="6">
        <f t="shared" si="15"/>
        <v>-1.5957008238070038E-2</v>
      </c>
      <c r="D229">
        <v>227</v>
      </c>
      <c r="E229" s="6">
        <v>-1.9718721011119912E-2</v>
      </c>
      <c r="F229" s="6">
        <f t="shared" si="16"/>
        <v>4.0000000000000001E-3</v>
      </c>
      <c r="G229" s="6">
        <f t="shared" si="19"/>
        <v>0.9080000000000007</v>
      </c>
      <c r="H229">
        <f t="shared" si="17"/>
        <v>0</v>
      </c>
      <c r="I229">
        <f t="shared" si="18"/>
        <v>0</v>
      </c>
    </row>
    <row r="230" spans="1:9" x14ac:dyDescent="0.25">
      <c r="A230" s="1">
        <v>44894</v>
      </c>
      <c r="B230" s="2">
        <v>395.23001098632813</v>
      </c>
      <c r="C230" s="6">
        <f t="shared" si="15"/>
        <v>-1.7175435565947251E-3</v>
      </c>
      <c r="D230">
        <v>228</v>
      </c>
      <c r="E230" s="6">
        <v>-2.0432853434811996E-2</v>
      </c>
      <c r="F230" s="6">
        <f t="shared" si="16"/>
        <v>4.0000000000000001E-3</v>
      </c>
      <c r="G230" s="6">
        <f t="shared" si="19"/>
        <v>0.9120000000000007</v>
      </c>
      <c r="H230">
        <f t="shared" si="17"/>
        <v>0</v>
      </c>
      <c r="I230">
        <f t="shared" si="18"/>
        <v>0</v>
      </c>
    </row>
    <row r="231" spans="1:9" x14ac:dyDescent="0.25">
      <c r="A231" s="1">
        <v>44895</v>
      </c>
      <c r="B231" s="2">
        <v>407.67999267578125</v>
      </c>
      <c r="C231" s="6">
        <f t="shared" si="15"/>
        <v>3.1500597989467451E-2</v>
      </c>
      <c r="D231">
        <v>229</v>
      </c>
      <c r="E231" s="6">
        <v>-2.0602081458606022E-2</v>
      </c>
      <c r="F231" s="6">
        <f t="shared" si="16"/>
        <v>4.0000000000000001E-3</v>
      </c>
      <c r="G231" s="6">
        <f t="shared" si="19"/>
        <v>0.9160000000000007</v>
      </c>
      <c r="H231">
        <f t="shared" si="17"/>
        <v>0</v>
      </c>
      <c r="I231">
        <f t="shared" si="18"/>
        <v>0</v>
      </c>
    </row>
    <row r="232" spans="1:9" x14ac:dyDescent="0.25">
      <c r="A232" s="1">
        <v>44896</v>
      </c>
      <c r="B232" s="2">
        <v>407.3800048828125</v>
      </c>
      <c r="C232" s="6">
        <f t="shared" si="15"/>
        <v>-7.3584134212669979E-4</v>
      </c>
      <c r="D232">
        <v>230</v>
      </c>
      <c r="E232" s="6">
        <v>-2.0822495475209295E-2</v>
      </c>
      <c r="F232" s="6">
        <f t="shared" si="16"/>
        <v>4.0000000000000001E-3</v>
      </c>
      <c r="G232" s="6">
        <f t="shared" si="19"/>
        <v>0.92000000000000071</v>
      </c>
      <c r="H232">
        <f t="shared" si="17"/>
        <v>0</v>
      </c>
      <c r="I232">
        <f t="shared" si="18"/>
        <v>0</v>
      </c>
    </row>
    <row r="233" spans="1:9" x14ac:dyDescent="0.25">
      <c r="A233" s="1">
        <v>44897</v>
      </c>
      <c r="B233" s="2">
        <v>406.91000366210938</v>
      </c>
      <c r="C233" s="6">
        <f t="shared" si="15"/>
        <v>-1.1537169597666587E-3</v>
      </c>
      <c r="D233">
        <v>231</v>
      </c>
      <c r="E233" s="6">
        <v>-2.088897055535107E-2</v>
      </c>
      <c r="F233" s="6">
        <f t="shared" si="16"/>
        <v>4.0000000000000001E-3</v>
      </c>
      <c r="G233" s="6">
        <f t="shared" si="19"/>
        <v>0.92400000000000071</v>
      </c>
      <c r="H233">
        <f t="shared" si="17"/>
        <v>0</v>
      </c>
      <c r="I233">
        <f t="shared" si="18"/>
        <v>0</v>
      </c>
    </row>
    <row r="234" spans="1:9" x14ac:dyDescent="0.25">
      <c r="A234" s="1">
        <v>44900</v>
      </c>
      <c r="B234" s="2">
        <v>399.58999633789063</v>
      </c>
      <c r="C234" s="6">
        <f t="shared" si="15"/>
        <v>-1.7989253786685349E-2</v>
      </c>
      <c r="D234">
        <v>232</v>
      </c>
      <c r="E234" s="6">
        <v>-2.1361416064805506E-2</v>
      </c>
      <c r="F234" s="6">
        <f t="shared" si="16"/>
        <v>4.0000000000000001E-3</v>
      </c>
      <c r="G234" s="6">
        <f t="shared" si="19"/>
        <v>0.92800000000000071</v>
      </c>
      <c r="H234">
        <f t="shared" si="17"/>
        <v>0</v>
      </c>
      <c r="I234">
        <f t="shared" si="18"/>
        <v>0</v>
      </c>
    </row>
    <row r="235" spans="1:9" x14ac:dyDescent="0.25">
      <c r="A235" s="1">
        <v>44901</v>
      </c>
      <c r="B235" s="2">
        <v>393.82998657226563</v>
      </c>
      <c r="C235" s="6">
        <f t="shared" si="15"/>
        <v>-1.4414799715742568E-2</v>
      </c>
      <c r="D235">
        <v>233</v>
      </c>
      <c r="E235" s="6">
        <v>-2.2788743093893858E-2</v>
      </c>
      <c r="F235" s="6">
        <f t="shared" si="16"/>
        <v>4.0000000000000001E-3</v>
      </c>
      <c r="G235" s="6">
        <f t="shared" si="19"/>
        <v>0.93200000000000072</v>
      </c>
      <c r="H235">
        <f t="shared" si="17"/>
        <v>0</v>
      </c>
      <c r="I235">
        <f t="shared" si="18"/>
        <v>0</v>
      </c>
    </row>
    <row r="236" spans="1:9" x14ac:dyDescent="0.25">
      <c r="A236" s="1">
        <v>44902</v>
      </c>
      <c r="B236" s="2">
        <v>393.16000366210938</v>
      </c>
      <c r="C236" s="6">
        <f t="shared" si="15"/>
        <v>-1.7011983165312167E-3</v>
      </c>
      <c r="D236">
        <v>234</v>
      </c>
      <c r="E236" s="6">
        <v>-2.3504973994833332E-2</v>
      </c>
      <c r="F236" s="6">
        <f t="shared" si="16"/>
        <v>4.0000000000000001E-3</v>
      </c>
      <c r="G236" s="6">
        <f t="shared" si="19"/>
        <v>0.93600000000000072</v>
      </c>
      <c r="H236">
        <f t="shared" si="17"/>
        <v>0</v>
      </c>
      <c r="I236">
        <f t="shared" si="18"/>
        <v>0</v>
      </c>
    </row>
    <row r="237" spans="1:9" x14ac:dyDescent="0.25">
      <c r="A237" s="1">
        <v>44903</v>
      </c>
      <c r="B237" s="2">
        <v>396.239990234375</v>
      </c>
      <c r="C237" s="6">
        <f t="shared" si="15"/>
        <v>7.8339265021287238E-3</v>
      </c>
      <c r="D237">
        <v>235</v>
      </c>
      <c r="E237" s="6">
        <v>-2.3782886898168938E-2</v>
      </c>
      <c r="F237" s="6">
        <f t="shared" si="16"/>
        <v>4.0000000000000001E-3</v>
      </c>
      <c r="G237" s="6">
        <f t="shared" si="19"/>
        <v>0.94000000000000072</v>
      </c>
      <c r="H237">
        <f t="shared" si="17"/>
        <v>0</v>
      </c>
      <c r="I237">
        <f t="shared" si="18"/>
        <v>0</v>
      </c>
    </row>
    <row r="238" spans="1:9" x14ac:dyDescent="0.25">
      <c r="A238" s="1">
        <v>44904</v>
      </c>
      <c r="B238" s="2">
        <v>393.27999877929688</v>
      </c>
      <c r="C238" s="6">
        <f t="shared" si="15"/>
        <v>-7.4701986877379473E-3</v>
      </c>
      <c r="D238">
        <v>236</v>
      </c>
      <c r="E238" s="6">
        <v>-2.4461665405543394E-2</v>
      </c>
      <c r="F238" s="6">
        <f t="shared" si="16"/>
        <v>4.0000000000000001E-3</v>
      </c>
      <c r="G238" s="6">
        <f t="shared" si="19"/>
        <v>0.94400000000000073</v>
      </c>
      <c r="H238">
        <f t="shared" si="17"/>
        <v>0</v>
      </c>
      <c r="I238">
        <f t="shared" si="18"/>
        <v>0</v>
      </c>
    </row>
    <row r="239" spans="1:9" x14ac:dyDescent="0.25">
      <c r="A239" s="1">
        <v>44907</v>
      </c>
      <c r="B239" s="2">
        <v>398.95001220703125</v>
      </c>
      <c r="C239" s="6">
        <f t="shared" si="15"/>
        <v>1.4417243300787096E-2</v>
      </c>
      <c r="D239">
        <v>237</v>
      </c>
      <c r="E239" s="6">
        <v>-2.5096208707478307E-2</v>
      </c>
      <c r="F239" s="6">
        <f t="shared" si="16"/>
        <v>4.0000000000000001E-3</v>
      </c>
      <c r="G239" s="6">
        <f t="shared" si="19"/>
        <v>0.94800000000000073</v>
      </c>
      <c r="H239">
        <f t="shared" si="17"/>
        <v>0</v>
      </c>
      <c r="I239">
        <f t="shared" si="18"/>
        <v>0</v>
      </c>
    </row>
    <row r="240" spans="1:9" x14ac:dyDescent="0.25">
      <c r="A240" s="1">
        <v>44908</v>
      </c>
      <c r="B240" s="2">
        <v>401.97000122070313</v>
      </c>
      <c r="C240" s="6">
        <f t="shared" si="15"/>
        <v>7.5698431414126166E-3</v>
      </c>
      <c r="D240">
        <v>238</v>
      </c>
      <c r="E240" s="6">
        <v>-2.7439138658316119E-2</v>
      </c>
      <c r="F240" s="6">
        <f t="shared" si="16"/>
        <v>4.0000000000000001E-3</v>
      </c>
      <c r="G240" s="6">
        <f t="shared" si="19"/>
        <v>0.95200000000000073</v>
      </c>
      <c r="H240">
        <f t="shared" si="17"/>
        <v>0</v>
      </c>
      <c r="I240">
        <f t="shared" si="18"/>
        <v>0</v>
      </c>
    </row>
    <row r="241" spans="1:9" x14ac:dyDescent="0.25">
      <c r="A241" s="1">
        <v>44909</v>
      </c>
      <c r="B241" s="2">
        <v>399.39999389648438</v>
      </c>
      <c r="C241" s="6">
        <f t="shared" si="15"/>
        <v>-6.3935301550218865E-3</v>
      </c>
      <c r="D241">
        <v>239</v>
      </c>
      <c r="E241" s="6">
        <v>-2.7893899575583254E-2</v>
      </c>
      <c r="F241" s="6">
        <f t="shared" si="16"/>
        <v>4.0000000000000001E-3</v>
      </c>
      <c r="G241" s="6">
        <f t="shared" si="19"/>
        <v>0.95600000000000074</v>
      </c>
      <c r="H241">
        <f t="shared" si="17"/>
        <v>0</v>
      </c>
      <c r="I241">
        <f t="shared" si="18"/>
        <v>0</v>
      </c>
    </row>
    <row r="242" spans="1:9" x14ac:dyDescent="0.25">
      <c r="A242" s="1">
        <v>44910</v>
      </c>
      <c r="B242" s="2">
        <v>389.6300048828125</v>
      </c>
      <c r="C242" s="6">
        <f t="shared" si="15"/>
        <v>-2.4461665405543394E-2</v>
      </c>
      <c r="D242">
        <v>240</v>
      </c>
      <c r="E242" s="6">
        <v>-2.8960825603343707E-2</v>
      </c>
      <c r="F242" s="6">
        <f t="shared" si="16"/>
        <v>4.0000000000000001E-3</v>
      </c>
      <c r="G242" s="6">
        <f t="shared" si="19"/>
        <v>0.96000000000000074</v>
      </c>
      <c r="H242">
        <f t="shared" si="17"/>
        <v>0</v>
      </c>
      <c r="I242">
        <f t="shared" si="18"/>
        <v>0</v>
      </c>
    </row>
    <row r="243" spans="1:9" x14ac:dyDescent="0.25">
      <c r="A243" s="1">
        <v>44911</v>
      </c>
      <c r="B243" s="2">
        <v>383.26998901367188</v>
      </c>
      <c r="C243" s="6">
        <f t="shared" si="15"/>
        <v>-1.6323218924203495E-2</v>
      </c>
      <c r="D243">
        <v>241</v>
      </c>
      <c r="E243" s="6">
        <v>-2.8995652096570679E-2</v>
      </c>
      <c r="F243" s="6">
        <f t="shared" si="16"/>
        <v>4.0000000000000001E-3</v>
      </c>
      <c r="G243" s="6">
        <f t="shared" si="19"/>
        <v>0.96400000000000075</v>
      </c>
      <c r="H243">
        <f t="shared" si="17"/>
        <v>0</v>
      </c>
      <c r="I243">
        <f t="shared" si="18"/>
        <v>0</v>
      </c>
    </row>
    <row r="244" spans="1:9" x14ac:dyDescent="0.25">
      <c r="A244" s="1">
        <v>44914</v>
      </c>
      <c r="B244" s="2">
        <v>380.01998901367188</v>
      </c>
      <c r="C244" s="6">
        <f t="shared" si="15"/>
        <v>-8.4796621002435624E-3</v>
      </c>
      <c r="D244">
        <v>242</v>
      </c>
      <c r="E244" s="6">
        <v>-2.9479187255280166E-2</v>
      </c>
      <c r="F244" s="6">
        <f t="shared" si="16"/>
        <v>4.0000000000000001E-3</v>
      </c>
      <c r="G244" s="6">
        <f t="shared" si="19"/>
        <v>0.96800000000000075</v>
      </c>
      <c r="H244">
        <f t="shared" si="17"/>
        <v>0</v>
      </c>
      <c r="I244">
        <f t="shared" si="18"/>
        <v>0</v>
      </c>
    </row>
    <row r="245" spans="1:9" x14ac:dyDescent="0.25">
      <c r="A245" s="1">
        <v>44915</v>
      </c>
      <c r="B245" s="2">
        <v>380.54000854492188</v>
      </c>
      <c r="C245" s="6">
        <f t="shared" si="15"/>
        <v>1.3684004691429308E-3</v>
      </c>
      <c r="D245">
        <v>243</v>
      </c>
      <c r="E245" s="6">
        <v>-3.2017268020146324E-2</v>
      </c>
      <c r="F245" s="6">
        <f t="shared" si="16"/>
        <v>4.0000000000000001E-3</v>
      </c>
      <c r="G245" s="6">
        <f t="shared" si="19"/>
        <v>0.97200000000000075</v>
      </c>
      <c r="H245">
        <f t="shared" si="17"/>
        <v>0</v>
      </c>
      <c r="I245">
        <f t="shared" si="18"/>
        <v>0</v>
      </c>
    </row>
    <row r="246" spans="1:9" x14ac:dyDescent="0.25">
      <c r="A246" s="1">
        <v>44916</v>
      </c>
      <c r="B246" s="2">
        <v>386.23001098632813</v>
      </c>
      <c r="C246" s="6">
        <f t="shared" si="15"/>
        <v>1.4952442091866297E-2</v>
      </c>
      <c r="D246">
        <v>244</v>
      </c>
      <c r="E246" s="6">
        <v>-3.3096038783076202E-2</v>
      </c>
      <c r="F246" s="6">
        <f t="shared" si="16"/>
        <v>4.0000000000000001E-3</v>
      </c>
      <c r="G246" s="6">
        <f t="shared" si="19"/>
        <v>0.97600000000000076</v>
      </c>
      <c r="H246">
        <f t="shared" si="17"/>
        <v>0</v>
      </c>
      <c r="I246">
        <f t="shared" si="18"/>
        <v>0</v>
      </c>
    </row>
    <row r="247" spans="1:9" x14ac:dyDescent="0.25">
      <c r="A247" s="1">
        <v>44917</v>
      </c>
      <c r="B247" s="2">
        <v>380.72000122070313</v>
      </c>
      <c r="C247" s="6">
        <f t="shared" si="15"/>
        <v>-1.4266135745262025E-2</v>
      </c>
      <c r="D247">
        <v>245</v>
      </c>
      <c r="E247" s="6">
        <v>-3.3849042636586002E-2</v>
      </c>
      <c r="F247" s="6">
        <f t="shared" si="16"/>
        <v>4.0000000000000001E-3</v>
      </c>
      <c r="G247" s="6">
        <f t="shared" si="19"/>
        <v>0.98000000000000076</v>
      </c>
      <c r="H247">
        <f t="shared" si="17"/>
        <v>0</v>
      </c>
      <c r="I247">
        <f t="shared" si="18"/>
        <v>0</v>
      </c>
    </row>
    <row r="248" spans="1:9" x14ac:dyDescent="0.25">
      <c r="A248" s="1">
        <v>44918</v>
      </c>
      <c r="B248" s="2">
        <v>382.91000366210938</v>
      </c>
      <c r="C248" s="6">
        <f t="shared" si="15"/>
        <v>5.7522652720751258E-3</v>
      </c>
      <c r="D248">
        <v>246</v>
      </c>
      <c r="E248" s="6">
        <v>-3.554281472701825E-2</v>
      </c>
      <c r="F248" s="6">
        <f t="shared" si="16"/>
        <v>4.0000000000000001E-3</v>
      </c>
      <c r="G248" s="6">
        <f t="shared" si="19"/>
        <v>0.98400000000000076</v>
      </c>
      <c r="H248">
        <f t="shared" si="17"/>
        <v>0</v>
      </c>
      <c r="I248">
        <f t="shared" si="18"/>
        <v>0</v>
      </c>
    </row>
    <row r="249" spans="1:9" x14ac:dyDescent="0.25">
      <c r="A249" s="1">
        <v>44922</v>
      </c>
      <c r="B249" s="2">
        <v>381.39999389648438</v>
      </c>
      <c r="C249" s="6">
        <f t="shared" si="15"/>
        <v>-3.9435108803202628E-3</v>
      </c>
      <c r="D249">
        <v>247</v>
      </c>
      <c r="E249" s="6">
        <v>-3.6955652389653142E-2</v>
      </c>
      <c r="F249" s="6">
        <f t="shared" si="16"/>
        <v>4.0000000000000001E-3</v>
      </c>
      <c r="G249" s="6">
        <f t="shared" si="19"/>
        <v>0.98800000000000077</v>
      </c>
      <c r="H249">
        <f t="shared" si="17"/>
        <v>0</v>
      </c>
      <c r="I249">
        <f t="shared" si="18"/>
        <v>0</v>
      </c>
    </row>
    <row r="250" spans="1:9" x14ac:dyDescent="0.25">
      <c r="A250" s="1">
        <v>44923</v>
      </c>
      <c r="B250" s="2">
        <v>376.66000366210938</v>
      </c>
      <c r="C250" s="6">
        <f t="shared" si="15"/>
        <v>-1.2427871814967776E-2</v>
      </c>
      <c r="D250">
        <v>248</v>
      </c>
      <c r="E250" s="6">
        <v>-3.7968158687653283E-2</v>
      </c>
      <c r="F250" s="6">
        <f t="shared" si="16"/>
        <v>4.0000000000000001E-3</v>
      </c>
      <c r="G250" s="6">
        <f t="shared" si="19"/>
        <v>0.99200000000000077</v>
      </c>
      <c r="H250">
        <f t="shared" si="17"/>
        <v>0</v>
      </c>
      <c r="I250">
        <f t="shared" si="18"/>
        <v>1</v>
      </c>
    </row>
    <row r="251" spans="1:9" x14ac:dyDescent="0.25">
      <c r="A251" s="1">
        <v>44924</v>
      </c>
      <c r="B251" s="2">
        <v>383.44000244140625</v>
      </c>
      <c r="C251" s="6">
        <f t="shared" si="15"/>
        <v>1.8000315173837815E-2</v>
      </c>
      <c r="D251">
        <v>249</v>
      </c>
      <c r="E251" s="6">
        <v>-4.0311573465432668E-2</v>
      </c>
      <c r="F251" s="6">
        <f t="shared" si="16"/>
        <v>4.0000000000000001E-3</v>
      </c>
      <c r="G251" s="6">
        <f t="shared" si="19"/>
        <v>0.99600000000000077</v>
      </c>
      <c r="H251">
        <f t="shared" si="17"/>
        <v>1</v>
      </c>
      <c r="I251">
        <f t="shared" si="18"/>
        <v>1</v>
      </c>
    </row>
    <row r="252" spans="1:9" x14ac:dyDescent="0.25">
      <c r="A252" s="1">
        <v>44925</v>
      </c>
      <c r="B252" s="2">
        <v>382.42999267578125</v>
      </c>
      <c r="C252" s="6">
        <f t="shared" si="15"/>
        <v>-2.6340751074331124E-3</v>
      </c>
      <c r="D252">
        <v>250</v>
      </c>
      <c r="E252" s="6">
        <v>-4.3482480629019882E-2</v>
      </c>
      <c r="F252" s="6">
        <f t="shared" si="16"/>
        <v>4.0000000000000001E-3</v>
      </c>
      <c r="G252" s="6">
        <f t="shared" si="19"/>
        <v>1.0000000000000007</v>
      </c>
      <c r="H252">
        <f t="shared" si="17"/>
        <v>1</v>
      </c>
      <c r="I252">
        <f t="shared" si="18"/>
        <v>1</v>
      </c>
    </row>
  </sheetData>
  <sortState xmlns:xlrd2="http://schemas.microsoft.com/office/spreadsheetml/2017/richdata2" ref="E3:E252">
    <sortCondition descending="1" ref="E3:E252"/>
  </sortState>
  <conditionalFormatting sqref="C3:C25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{86C66781-FFD7-453F-9938-6BF8F682D1A4}</x14:id>
        </ext>
      </extLst>
    </cfRule>
  </conditionalFormatting>
  <conditionalFormatting sqref="E3:E25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{1103DD4D-8663-4C38-B780-3376D782D5D8}</x14:id>
        </ext>
      </extLst>
    </cfRule>
  </conditionalFormatting>
  <conditionalFormatting sqref="G3:G25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{F7CA4B40-26F7-4C73-A5A0-AE65418149BF}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C66781-FFD7-453F-9938-6BF8F682D1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C3:C252</xm:sqref>
        </x14:conditionalFormatting>
        <x14:conditionalFormatting xmlns:xm="http://schemas.microsoft.com/office/excel/2006/main">
          <x14:cfRule type="dataBar" id="{1103DD4D-8663-4C38-B780-3376D782D5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E3:E252</xm:sqref>
        </x14:conditionalFormatting>
        <x14:conditionalFormatting xmlns:xm="http://schemas.microsoft.com/office/excel/2006/main">
          <x14:cfRule type="dataBar" id="{F7CA4B40-26F7-4C73-A5A0-AE6541814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G3:G252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FBCE-FA27-4FF1-8324-7C554F89F5C7}">
  <dimension ref="B1:D8"/>
  <sheetViews>
    <sheetView workbookViewId="0">
      <selection activeCell="C7" sqref="C7"/>
    </sheetView>
  </sheetViews>
  <sheetFormatPr defaultRowHeight="15" x14ac:dyDescent="0.25"/>
  <cols>
    <col min="2" max="2" width="15.85546875" bestFit="1" customWidth="1"/>
    <col min="3" max="3" width="11" bestFit="1" customWidth="1"/>
    <col min="4" max="4" width="11.140625" bestFit="1" customWidth="1"/>
  </cols>
  <sheetData>
    <row r="1" spans="2:4" ht="15.75" thickBot="1" x14ac:dyDescent="0.3"/>
    <row r="2" spans="2:4" x14ac:dyDescent="0.25">
      <c r="B2" s="9" t="s">
        <v>13</v>
      </c>
      <c r="C2" s="28">
        <v>0.995</v>
      </c>
    </row>
    <row r="3" spans="2:4" x14ac:dyDescent="0.25">
      <c r="B3" s="12" t="s">
        <v>20</v>
      </c>
      <c r="C3" s="29">
        <v>1000000</v>
      </c>
    </row>
    <row r="4" spans="2:4" x14ac:dyDescent="0.25">
      <c r="B4" s="12" t="s">
        <v>22</v>
      </c>
      <c r="C4" s="27">
        <f>Segéd!I3</f>
        <v>-7.7260255748945841E-4</v>
      </c>
    </row>
    <row r="5" spans="2:4" ht="15.75" thickBot="1" x14ac:dyDescent="0.3">
      <c r="B5" s="15" t="s">
        <v>23</v>
      </c>
      <c r="C5" s="30">
        <f>Segéd!I4</f>
        <v>1.5282222634579458E-2</v>
      </c>
    </row>
    <row r="6" spans="2:4" ht="15.75" thickBot="1" x14ac:dyDescent="0.3"/>
    <row r="7" spans="2:4" ht="15.75" thickBot="1" x14ac:dyDescent="0.3">
      <c r="B7" s="31" t="s">
        <v>14</v>
      </c>
      <c r="C7" s="35">
        <f>NORMINV(C2,C4,C5)</f>
        <v>3.8591794328018576E-2</v>
      </c>
      <c r="D7" s="32">
        <f>C3*C7</f>
        <v>38591.794328018579</v>
      </c>
    </row>
    <row r="8" spans="2:4" x14ac:dyDescent="0.25">
      <c r="C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C655-F788-4C6D-983F-E225BB65862E}">
  <dimension ref="A1:N252"/>
  <sheetViews>
    <sheetView workbookViewId="0">
      <selection activeCell="D3" sqref="D3"/>
    </sheetView>
  </sheetViews>
  <sheetFormatPr defaultRowHeight="15" x14ac:dyDescent="0.25"/>
  <cols>
    <col min="1" max="1" width="13.28515625" bestFit="1" customWidth="1"/>
    <col min="2" max="2" width="3" customWidth="1"/>
    <col min="3" max="3" width="8.140625" bestFit="1" customWidth="1"/>
    <col min="4" max="4" width="12.7109375" customWidth="1"/>
    <col min="5" max="5" width="6" bestFit="1" customWidth="1"/>
    <col min="6" max="6" width="11.7109375" bestFit="1" customWidth="1"/>
    <col min="7" max="7" width="12.42578125" bestFit="1" customWidth="1"/>
    <col min="8" max="8" width="12.140625" customWidth="1"/>
    <col min="9" max="10" width="7.7109375" bestFit="1" customWidth="1"/>
    <col min="11" max="11" width="3" customWidth="1"/>
    <col min="12" max="12" width="15.85546875" bestFit="1" customWidth="1"/>
    <col min="13" max="14" width="15.7109375" customWidth="1"/>
    <col min="15" max="15" width="10.28515625" bestFit="1" customWidth="1"/>
  </cols>
  <sheetData>
    <row r="1" spans="1:14" s="4" customFormat="1" ht="30.75" thickBot="1" x14ac:dyDescent="0.3">
      <c r="A1" s="5" t="s">
        <v>24</v>
      </c>
      <c r="C1" s="5" t="s">
        <v>51</v>
      </c>
      <c r="D1" s="5" t="s">
        <v>27</v>
      </c>
      <c r="E1" s="4" t="s">
        <v>21</v>
      </c>
      <c r="F1" s="5" t="s">
        <v>10</v>
      </c>
      <c r="G1" s="4" t="s">
        <v>11</v>
      </c>
      <c r="H1" s="5" t="s">
        <v>12</v>
      </c>
      <c r="I1" s="5" t="s">
        <v>49</v>
      </c>
      <c r="J1" s="5" t="s">
        <v>50</v>
      </c>
    </row>
    <row r="2" spans="1:14" x14ac:dyDescent="0.25">
      <c r="A2" s="1"/>
      <c r="B2" s="2"/>
      <c r="L2" s="9" t="s">
        <v>25</v>
      </c>
      <c r="M2" s="10">
        <f ca="1">COUNT(C3:C252)</f>
        <v>250</v>
      </c>
      <c r="N2" s="11"/>
    </row>
    <row r="3" spans="1:14" x14ac:dyDescent="0.25">
      <c r="A3" s="7">
        <f ca="1">_xlfn.NORM.INV(RAND(),0,1)</f>
        <v>1.577143494254081</v>
      </c>
      <c r="B3" s="2"/>
      <c r="C3" s="6">
        <f t="shared" ref="C3:C66" ca="1" si="0">$M$13+$M$14*A3</f>
        <v>2.3329655448379994E-2</v>
      </c>
      <c r="D3" s="2">
        <f ca="1">(C3+1)*$M$15</f>
        <v>391.35195263803371</v>
      </c>
      <c r="E3">
        <v>1</v>
      </c>
      <c r="F3" s="6" cm="1">
        <f t="array" aca="1" ref="F3:F252" ca="1">_xlfn._xlws.SORT(C3:C252,,-1)</f>
        <v>4.4411305089708066E-2</v>
      </c>
      <c r="G3" s="6">
        <f ca="1">1/$M$2</f>
        <v>4.0000000000000001E-3</v>
      </c>
      <c r="H3" s="6">
        <f t="shared" ref="H3:H66" ca="1" si="1">H2+G3</f>
        <v>4.0000000000000001E-3</v>
      </c>
      <c r="I3">
        <f ca="1">IF(E3&lt;$M$5+1,0,1)</f>
        <v>0</v>
      </c>
      <c r="J3">
        <f ca="1">IF(E3&lt;$M$5,0,1)</f>
        <v>0</v>
      </c>
      <c r="L3" s="12" t="s">
        <v>13</v>
      </c>
      <c r="M3" s="24">
        <v>0.95</v>
      </c>
      <c r="N3" s="13"/>
    </row>
    <row r="4" spans="1:14" x14ac:dyDescent="0.25">
      <c r="A4" s="7">
        <f t="shared" ref="A4:A67" ca="1" si="2">_xlfn.NORM.INV(RAND(),0,1)</f>
        <v>0.10930342081857904</v>
      </c>
      <c r="B4" s="2"/>
      <c r="C4" s="6">
        <f t="shared" ca="1" si="0"/>
        <v>8.9779665418119367E-4</v>
      </c>
      <c r="D4" s="2">
        <f t="shared" ref="D4:D67" ca="1" si="3">(C4+1)*D3</f>
        <v>391.70330711171943</v>
      </c>
      <c r="E4">
        <v>2</v>
      </c>
      <c r="F4" s="6">
        <f ca="1"/>
        <v>3.6024741931518042E-2</v>
      </c>
      <c r="G4" s="6">
        <f t="shared" ref="G4:G67" ca="1" si="4">1/$M$2</f>
        <v>4.0000000000000001E-3</v>
      </c>
      <c r="H4" s="6">
        <f t="shared" ca="1" si="1"/>
        <v>8.0000000000000002E-3</v>
      </c>
      <c r="I4">
        <f t="shared" ref="I4:I67" ca="1" si="5">IF(E4&lt;$M$5+1,0,1)</f>
        <v>0</v>
      </c>
      <c r="J4">
        <f t="shared" ref="J4:J67" ca="1" si="6">IF(E4&lt;$M$5,0,1)</f>
        <v>0</v>
      </c>
      <c r="L4" s="12" t="s">
        <v>20</v>
      </c>
      <c r="M4" s="25">
        <v>1000000</v>
      </c>
      <c r="N4" s="13"/>
    </row>
    <row r="5" spans="1:14" x14ac:dyDescent="0.25">
      <c r="A5" s="7">
        <f t="shared" ca="1" si="2"/>
        <v>1.5614581330236104</v>
      </c>
      <c r="B5" s="2"/>
      <c r="C5" s="6">
        <f t="shared" ca="1" si="0"/>
        <v>2.3089948265952141E-2</v>
      </c>
      <c r="D5" s="2">
        <f t="shared" ca="1" si="3"/>
        <v>400.74771620853136</v>
      </c>
      <c r="E5">
        <v>3</v>
      </c>
      <c r="F5" s="6">
        <f ca="1"/>
        <v>3.5785731803579475E-2</v>
      </c>
      <c r="G5" s="6">
        <f t="shared" ca="1" si="4"/>
        <v>4.0000000000000001E-3</v>
      </c>
      <c r="H5" s="6">
        <f t="shared" ca="1" si="1"/>
        <v>1.2E-2</v>
      </c>
      <c r="I5">
        <f t="shared" ca="1" si="5"/>
        <v>0</v>
      </c>
      <c r="J5">
        <f t="shared" ca="1" si="6"/>
        <v>0</v>
      </c>
      <c r="L5" s="12" t="s">
        <v>15</v>
      </c>
      <c r="M5" s="14">
        <f ca="1">MATCH(M3,H3:H252)</f>
        <v>237</v>
      </c>
      <c r="N5" s="13"/>
    </row>
    <row r="6" spans="1:14" ht="15.75" thickBot="1" x14ac:dyDescent="0.3">
      <c r="A6" s="7">
        <f t="shared" ca="1" si="2"/>
        <v>0.21967979870677995</v>
      </c>
      <c r="B6" s="2"/>
      <c r="C6" s="6">
        <f t="shared" ca="1" si="0"/>
        <v>2.5845930346671533E-3</v>
      </c>
      <c r="D6" s="2">
        <f t="shared" ca="1" si="3"/>
        <v>401.78348596450269</v>
      </c>
      <c r="E6">
        <v>4</v>
      </c>
      <c r="F6" s="6">
        <f ca="1"/>
        <v>3.1295432284029881E-2</v>
      </c>
      <c r="G6" s="6">
        <f t="shared" ca="1" si="4"/>
        <v>4.0000000000000001E-3</v>
      </c>
      <c r="H6" s="6">
        <f t="shared" ca="1" si="1"/>
        <v>1.6E-2</v>
      </c>
      <c r="I6">
        <f t="shared" ca="1" si="5"/>
        <v>0</v>
      </c>
      <c r="J6">
        <f t="shared" ca="1" si="6"/>
        <v>0</v>
      </c>
      <c r="L6" s="15" t="s">
        <v>14</v>
      </c>
      <c r="M6" s="18" cm="1">
        <f t="array" aca="1" ref="M6" ca="1">-INDEX(F3:F252,M5)</f>
        <v>2.6496230393393744E-2</v>
      </c>
      <c r="N6" s="19">
        <f ca="1">$M$4*M6</f>
        <v>26496.230393393744</v>
      </c>
    </row>
    <row r="7" spans="1:14" ht="15.75" thickBot="1" x14ac:dyDescent="0.3">
      <c r="A7" s="7">
        <f t="shared" ca="1" si="2"/>
        <v>-0.43642697018048121</v>
      </c>
      <c r="B7" s="2"/>
      <c r="C7" s="6">
        <f t="shared" ca="1" si="0"/>
        <v>-7.4421766795225424E-3</v>
      </c>
      <c r="D7" s="2">
        <f t="shared" ca="1" si="3"/>
        <v>398.7933422750404</v>
      </c>
      <c r="E7">
        <v>5</v>
      </c>
      <c r="F7" s="6">
        <f ca="1"/>
        <v>3.1261439789797826E-2</v>
      </c>
      <c r="G7" s="6">
        <f t="shared" ca="1" si="4"/>
        <v>4.0000000000000001E-3</v>
      </c>
      <c r="H7" s="6">
        <f t="shared" ca="1" si="1"/>
        <v>0.02</v>
      </c>
      <c r="I7">
        <f t="shared" ca="1" si="5"/>
        <v>0</v>
      </c>
      <c r="J7">
        <f t="shared" ca="1" si="6"/>
        <v>0</v>
      </c>
      <c r="N7" s="8"/>
    </row>
    <row r="8" spans="1:14" ht="17.25" x14ac:dyDescent="0.25">
      <c r="A8" s="7">
        <f t="shared" ca="1" si="2"/>
        <v>0.9246734826794768</v>
      </c>
      <c r="B8" s="2"/>
      <c r="C8" s="6">
        <f t="shared" ca="1" si="0"/>
        <v>1.3358463469110259E-2</v>
      </c>
      <c r="D8" s="2">
        <f t="shared" ca="1" si="3"/>
        <v>404.12060856954588</v>
      </c>
      <c r="E8">
        <v>6</v>
      </c>
      <c r="F8" s="6">
        <f ca="1"/>
        <v>3.0042852647992419E-2</v>
      </c>
      <c r="G8" s="6">
        <f t="shared" ca="1" si="4"/>
        <v>4.0000000000000001E-3</v>
      </c>
      <c r="H8" s="6">
        <f t="shared" ca="1" si="1"/>
        <v>2.4E-2</v>
      </c>
      <c r="I8">
        <f t="shared" ca="1" si="5"/>
        <v>0</v>
      </c>
      <c r="J8">
        <f t="shared" ca="1" si="6"/>
        <v>0</v>
      </c>
      <c r="L8" s="9" t="s">
        <v>16</v>
      </c>
      <c r="M8" s="20">
        <f ca="1">-SUMPRODUCT(F3:F252,G3:G252,I3:I252)/SUMPRODUCT(G3:G252,I3:I252)</f>
        <v>3.2188927248591362E-2</v>
      </c>
      <c r="N8" s="21">
        <f ca="1">$M$4*M8</f>
        <v>32188.927248591361</v>
      </c>
    </row>
    <row r="9" spans="1:14" ht="17.25" x14ac:dyDescent="0.25">
      <c r="A9" s="7">
        <f t="shared" ca="1" si="2"/>
        <v>-1.2421873071170229</v>
      </c>
      <c r="B9" s="2"/>
      <c r="C9" s="6">
        <f t="shared" ca="1" si="0"/>
        <v>-1.9755985538700529E-2</v>
      </c>
      <c r="D9" s="2">
        <f t="shared" ca="1" si="3"/>
        <v>396.1368076707551</v>
      </c>
      <c r="E9">
        <v>7</v>
      </c>
      <c r="F9" s="6">
        <f ca="1"/>
        <v>2.9597045325607602E-2</v>
      </c>
      <c r="G9" s="6">
        <f t="shared" ca="1" si="4"/>
        <v>4.0000000000000001E-3</v>
      </c>
      <c r="H9" s="6">
        <f t="shared" ca="1" si="1"/>
        <v>2.8000000000000001E-2</v>
      </c>
      <c r="I9">
        <f t="shared" ca="1" si="5"/>
        <v>0</v>
      </c>
      <c r="J9">
        <f t="shared" ca="1" si="6"/>
        <v>0</v>
      </c>
      <c r="L9" s="12" t="s">
        <v>17</v>
      </c>
      <c r="M9" s="22">
        <f ca="1">-SUMPRODUCT(F3:F252,G3:G252,J3:J252)/SUMPRODUCT(G3:G252,J3:J252)</f>
        <v>3.1782306044648677E-2</v>
      </c>
      <c r="N9" s="23">
        <f ca="1">$M$4*M9</f>
        <v>31782.306044648678</v>
      </c>
    </row>
    <row r="10" spans="1:14" x14ac:dyDescent="0.25">
      <c r="A10" s="7">
        <f t="shared" ca="1" si="2"/>
        <v>0.33653661039023414</v>
      </c>
      <c r="B10" s="2"/>
      <c r="C10" s="6">
        <f t="shared" ca="1" si="0"/>
        <v>4.3704248471808267E-3</v>
      </c>
      <c r="D10" s="2">
        <f t="shared" ca="1" si="3"/>
        <v>397.86809381788225</v>
      </c>
      <c r="E10">
        <v>8</v>
      </c>
      <c r="F10" s="6">
        <f ca="1"/>
        <v>2.9379806877374286E-2</v>
      </c>
      <c r="G10" s="6">
        <f t="shared" ca="1" si="4"/>
        <v>4.0000000000000001E-3</v>
      </c>
      <c r="H10" s="6">
        <f t="shared" ca="1" si="1"/>
        <v>3.2000000000000001E-2</v>
      </c>
      <c r="I10">
        <f t="shared" ca="1" si="5"/>
        <v>0</v>
      </c>
      <c r="J10">
        <f t="shared" ca="1" si="6"/>
        <v>0</v>
      </c>
      <c r="L10" s="12" t="s">
        <v>18</v>
      </c>
      <c r="M10" s="7" cm="1">
        <f t="array" aca="1" ref="M10" ca="1">(INDEX(H3:H252,M5+1)-M3)/(1-M3)</f>
        <v>4.0000000000015544E-2</v>
      </c>
      <c r="N10" s="16"/>
    </row>
    <row r="11" spans="1:14" ht="15.75" thickBot="1" x14ac:dyDescent="0.3">
      <c r="A11" s="7">
        <f t="shared" ca="1" si="2"/>
        <v>-0.48836508296299952</v>
      </c>
      <c r="B11" s="2"/>
      <c r="C11" s="6">
        <f t="shared" ca="1" si="0"/>
        <v>-8.2359064822848851E-3</v>
      </c>
      <c r="D11" s="2">
        <f t="shared" ca="1" si="3"/>
        <v>394.5912894049132</v>
      </c>
      <c r="E11">
        <v>9</v>
      </c>
      <c r="F11" s="6">
        <f ca="1"/>
        <v>2.887368688905519E-2</v>
      </c>
      <c r="G11" s="6">
        <f t="shared" ca="1" si="4"/>
        <v>4.0000000000000001E-3</v>
      </c>
      <c r="H11" s="6">
        <f t="shared" ca="1" si="1"/>
        <v>3.6000000000000004E-2</v>
      </c>
      <c r="I11">
        <f t="shared" ca="1" si="5"/>
        <v>0</v>
      </c>
      <c r="J11">
        <f t="shared" ca="1" si="6"/>
        <v>0</v>
      </c>
      <c r="L11" s="15" t="s">
        <v>19</v>
      </c>
      <c r="M11" s="18">
        <f ca="1">M10*M6+(1-M10)*M8</f>
        <v>3.1961219374383371E-2</v>
      </c>
      <c r="N11" s="19">
        <f ca="1">$M$4*M11</f>
        <v>31961.21937438337</v>
      </c>
    </row>
    <row r="12" spans="1:14" ht="15.75" thickBot="1" x14ac:dyDescent="0.3">
      <c r="A12" s="7">
        <f t="shared" ca="1" si="2"/>
        <v>8.1599703993778736E-2</v>
      </c>
      <c r="B12" s="2"/>
      <c r="C12" s="6">
        <f t="shared" ca="1" si="0"/>
        <v>4.7442228585925083E-4</v>
      </c>
      <c r="D12" s="2">
        <f t="shared" ca="1" si="3"/>
        <v>394.77849230641283</v>
      </c>
      <c r="E12">
        <v>10</v>
      </c>
      <c r="F12" s="6">
        <f ca="1"/>
        <v>2.8020130402454511E-2</v>
      </c>
      <c r="G12" s="6">
        <f t="shared" ca="1" si="4"/>
        <v>4.0000000000000001E-3</v>
      </c>
      <c r="H12" s="6">
        <f t="shared" ca="1" si="1"/>
        <v>4.0000000000000008E-2</v>
      </c>
      <c r="I12">
        <f t="shared" ca="1" si="5"/>
        <v>0</v>
      </c>
      <c r="J12">
        <f t="shared" ca="1" si="6"/>
        <v>0</v>
      </c>
    </row>
    <row r="13" spans="1:14" x14ac:dyDescent="0.25">
      <c r="A13" s="7">
        <f t="shared" ca="1" si="2"/>
        <v>-1.6898657730801798</v>
      </c>
      <c r="B13" s="2"/>
      <c r="C13" s="6">
        <f t="shared" ca="1" si="0"/>
        <v>-2.6597507524256495E-2</v>
      </c>
      <c r="D13" s="2">
        <f t="shared" ca="1" si="3"/>
        <v>384.27836838687836</v>
      </c>
      <c r="E13">
        <v>11</v>
      </c>
      <c r="F13" s="6">
        <f ca="1"/>
        <v>2.7411492689704605E-2</v>
      </c>
      <c r="G13" s="6">
        <f t="shared" ca="1" si="4"/>
        <v>4.0000000000000001E-3</v>
      </c>
      <c r="H13" s="6">
        <f t="shared" ca="1" si="1"/>
        <v>4.4000000000000011E-2</v>
      </c>
      <c r="I13">
        <f t="shared" ca="1" si="5"/>
        <v>0</v>
      </c>
      <c r="J13">
        <f t="shared" ca="1" si="6"/>
        <v>0</v>
      </c>
      <c r="L13" s="9" t="s">
        <v>22</v>
      </c>
      <c r="M13" s="17">
        <f>Segéd!I3</f>
        <v>-7.7260255748945841E-4</v>
      </c>
    </row>
    <row r="14" spans="1:14" x14ac:dyDescent="0.25">
      <c r="A14" s="7">
        <f t="shared" ca="1" si="2"/>
        <v>0.27469117211803012</v>
      </c>
      <c r="B14" s="2"/>
      <c r="C14" s="6">
        <f t="shared" ca="1" si="0"/>
        <v>3.4252890905718636E-3</v>
      </c>
      <c r="D14" s="2">
        <f t="shared" ca="1" si="3"/>
        <v>385.59463288985671</v>
      </c>
      <c r="E14">
        <v>12</v>
      </c>
      <c r="F14" s="6">
        <f ca="1"/>
        <v>2.7150039826734414E-2</v>
      </c>
      <c r="G14" s="6">
        <f t="shared" ca="1" si="4"/>
        <v>4.0000000000000001E-3</v>
      </c>
      <c r="H14" s="6">
        <f t="shared" ca="1" si="1"/>
        <v>4.8000000000000015E-2</v>
      </c>
      <c r="I14">
        <f t="shared" ca="1" si="5"/>
        <v>0</v>
      </c>
      <c r="J14">
        <f t="shared" ca="1" si="6"/>
        <v>0</v>
      </c>
      <c r="L14" s="12" t="s">
        <v>23</v>
      </c>
      <c r="M14" s="13">
        <f>Segéd!I4</f>
        <v>1.5282222634579458E-2</v>
      </c>
    </row>
    <row r="15" spans="1:14" ht="15.75" thickBot="1" x14ac:dyDescent="0.3">
      <c r="A15" s="7">
        <f t="shared" ca="1" si="2"/>
        <v>0.49171937362120255</v>
      </c>
      <c r="B15" s="2"/>
      <c r="C15" s="6">
        <f t="shared" ca="1" si="0"/>
        <v>6.7419623839257165E-3</v>
      </c>
      <c r="D15" s="2">
        <f t="shared" ca="1" si="3"/>
        <v>388.19429740024378</v>
      </c>
      <c r="E15">
        <v>13</v>
      </c>
      <c r="F15" s="6">
        <f ca="1"/>
        <v>2.6642487805623883E-2</v>
      </c>
      <c r="G15" s="6">
        <f t="shared" ca="1" si="4"/>
        <v>4.0000000000000001E-3</v>
      </c>
      <c r="H15" s="6">
        <f t="shared" ca="1" si="1"/>
        <v>5.2000000000000018E-2</v>
      </c>
      <c r="I15">
        <f t="shared" ca="1" si="5"/>
        <v>0</v>
      </c>
      <c r="J15">
        <f t="shared" ca="1" si="6"/>
        <v>0</v>
      </c>
      <c r="L15" s="15" t="s">
        <v>26</v>
      </c>
      <c r="M15" s="26">
        <f>SPY!F252</f>
        <v>382.42999267578125</v>
      </c>
    </row>
    <row r="16" spans="1:14" x14ac:dyDescent="0.25">
      <c r="A16" s="7">
        <f t="shared" ca="1" si="2"/>
        <v>-0.30302994882520129</v>
      </c>
      <c r="B16" s="2"/>
      <c r="C16" s="6">
        <f t="shared" ca="1" si="0"/>
        <v>-5.403573700381404E-3</v>
      </c>
      <c r="D16" s="2">
        <f t="shared" ca="1" si="3"/>
        <v>386.0966609041738</v>
      </c>
      <c r="E16">
        <v>14</v>
      </c>
      <c r="F16" s="6">
        <f ca="1"/>
        <v>2.5838926114394617E-2</v>
      </c>
      <c r="G16" s="6">
        <f t="shared" ca="1" si="4"/>
        <v>4.0000000000000001E-3</v>
      </c>
      <c r="H16" s="6">
        <f t="shared" ca="1" si="1"/>
        <v>5.6000000000000022E-2</v>
      </c>
      <c r="I16">
        <f t="shared" ca="1" si="5"/>
        <v>0</v>
      </c>
      <c r="J16">
        <f t="shared" ca="1" si="6"/>
        <v>0</v>
      </c>
    </row>
    <row r="17" spans="1:10" x14ac:dyDescent="0.25">
      <c r="A17" s="7">
        <f t="shared" ca="1" si="2"/>
        <v>1.7939203621520698</v>
      </c>
      <c r="B17" s="2"/>
      <c r="C17" s="6">
        <f t="shared" ca="1" si="0"/>
        <v>2.6642487805623883E-2</v>
      </c>
      <c r="D17" s="2">
        <f t="shared" ca="1" si="3"/>
        <v>396.3832364841054</v>
      </c>
      <c r="E17">
        <v>15</v>
      </c>
      <c r="F17" s="6">
        <f ca="1"/>
        <v>2.3329655448379994E-2</v>
      </c>
      <c r="G17" s="6">
        <f t="shared" ca="1" si="4"/>
        <v>4.0000000000000001E-3</v>
      </c>
      <c r="H17" s="6">
        <f t="shared" ca="1" si="1"/>
        <v>6.0000000000000026E-2</v>
      </c>
      <c r="I17">
        <f t="shared" ca="1" si="5"/>
        <v>0</v>
      </c>
      <c r="J17">
        <f t="shared" ca="1" si="6"/>
        <v>0</v>
      </c>
    </row>
    <row r="18" spans="1:10" x14ac:dyDescent="0.25">
      <c r="A18" s="7">
        <f t="shared" ca="1" si="2"/>
        <v>1.571201098754536</v>
      </c>
      <c r="B18" s="2"/>
      <c r="C18" s="6">
        <f t="shared" ca="1" si="0"/>
        <v>2.3238842437373227E-2</v>
      </c>
      <c r="D18" s="2">
        <f t="shared" ca="1" si="3"/>
        <v>405.59472406157562</v>
      </c>
      <c r="E18">
        <v>16</v>
      </c>
      <c r="F18" s="6">
        <f ca="1"/>
        <v>2.3238842437373227E-2</v>
      </c>
      <c r="G18" s="6">
        <f t="shared" ca="1" si="4"/>
        <v>4.0000000000000001E-3</v>
      </c>
      <c r="H18" s="6">
        <f t="shared" ca="1" si="1"/>
        <v>6.4000000000000029E-2</v>
      </c>
      <c r="I18">
        <f t="shared" ca="1" si="5"/>
        <v>0</v>
      </c>
      <c r="J18">
        <f t="shared" ca="1" si="6"/>
        <v>0</v>
      </c>
    </row>
    <row r="19" spans="1:10" x14ac:dyDescent="0.25">
      <c r="A19" s="7">
        <f t="shared" ca="1" si="2"/>
        <v>-1.2689478364070319</v>
      </c>
      <c r="B19" s="2"/>
      <c r="C19" s="6">
        <f t="shared" ca="1" si="0"/>
        <v>-2.0164945905129631E-2</v>
      </c>
      <c r="D19" s="2">
        <f t="shared" ca="1" si="3"/>
        <v>397.41592839146796</v>
      </c>
      <c r="E19">
        <v>17</v>
      </c>
      <c r="F19" s="6">
        <f ca="1"/>
        <v>2.3089948265952141E-2</v>
      </c>
      <c r="G19" s="6">
        <f t="shared" ca="1" si="4"/>
        <v>4.0000000000000001E-3</v>
      </c>
      <c r="H19" s="6">
        <f t="shared" ca="1" si="1"/>
        <v>6.8000000000000033E-2</v>
      </c>
      <c r="I19">
        <f t="shared" ca="1" si="5"/>
        <v>0</v>
      </c>
      <c r="J19">
        <f t="shared" ca="1" si="6"/>
        <v>0</v>
      </c>
    </row>
    <row r="20" spans="1:10" x14ac:dyDescent="0.25">
      <c r="A20" s="7">
        <f t="shared" ca="1" si="2"/>
        <v>0.19551769573963743</v>
      </c>
      <c r="B20" s="2"/>
      <c r="C20" s="6">
        <f t="shared" ca="1" si="0"/>
        <v>2.2153423978036484E-3</v>
      </c>
      <c r="D20" s="2">
        <f t="shared" ca="1" si="3"/>
        <v>398.2963407471961</v>
      </c>
      <c r="E20">
        <v>18</v>
      </c>
      <c r="F20" s="6">
        <f ca="1"/>
        <v>2.2871111826594872E-2</v>
      </c>
      <c r="G20" s="6">
        <f t="shared" ca="1" si="4"/>
        <v>4.0000000000000001E-3</v>
      </c>
      <c r="H20" s="6">
        <f t="shared" ca="1" si="1"/>
        <v>7.2000000000000036E-2</v>
      </c>
      <c r="I20">
        <f t="shared" ca="1" si="5"/>
        <v>0</v>
      </c>
      <c r="J20">
        <f t="shared" ca="1" si="6"/>
        <v>0</v>
      </c>
    </row>
    <row r="21" spans="1:10" x14ac:dyDescent="0.25">
      <c r="A21" s="7">
        <f t="shared" ca="1" si="2"/>
        <v>1.8840671051862541</v>
      </c>
      <c r="B21" s="2"/>
      <c r="C21" s="6">
        <f t="shared" ca="1" si="0"/>
        <v>2.8020130402454511E-2</v>
      </c>
      <c r="D21" s="2">
        <f t="shared" ca="1" si="3"/>
        <v>409.45665615375299</v>
      </c>
      <c r="E21">
        <v>19</v>
      </c>
      <c r="F21" s="6">
        <f ca="1"/>
        <v>2.1810541589487999E-2</v>
      </c>
      <c r="G21" s="6">
        <f t="shared" ca="1" si="4"/>
        <v>4.0000000000000001E-3</v>
      </c>
      <c r="H21" s="6">
        <f t="shared" ca="1" si="1"/>
        <v>7.600000000000004E-2</v>
      </c>
      <c r="I21">
        <f t="shared" ca="1" si="5"/>
        <v>0</v>
      </c>
      <c r="J21">
        <f t="shared" ca="1" si="6"/>
        <v>0</v>
      </c>
    </row>
    <row r="22" spans="1:10" x14ac:dyDescent="0.25">
      <c r="A22" s="7">
        <f t="shared" ca="1" si="2"/>
        <v>-2.5975660898119686</v>
      </c>
      <c r="B22" s="2"/>
      <c r="C22" s="6">
        <f t="shared" ca="1" si="0"/>
        <v>-4.0469185850029989E-2</v>
      </c>
      <c r="D22" s="2">
        <f t="shared" ca="1" si="3"/>
        <v>392.88627863833494</v>
      </c>
      <c r="E22">
        <v>20</v>
      </c>
      <c r="F22" s="6">
        <f ca="1"/>
        <v>2.1601017773223936E-2</v>
      </c>
      <c r="G22" s="6">
        <f t="shared" ca="1" si="4"/>
        <v>4.0000000000000001E-3</v>
      </c>
      <c r="H22" s="6">
        <f t="shared" ca="1" si="1"/>
        <v>8.0000000000000043E-2</v>
      </c>
      <c r="I22">
        <f t="shared" ca="1" si="5"/>
        <v>0</v>
      </c>
      <c r="J22">
        <f t="shared" ca="1" si="6"/>
        <v>0</v>
      </c>
    </row>
    <row r="23" spans="1:10" x14ac:dyDescent="0.25">
      <c r="A23" s="7">
        <f t="shared" ca="1" si="2"/>
        <v>0.3576202746644333</v>
      </c>
      <c r="B23" s="2"/>
      <c r="C23" s="6">
        <f t="shared" ca="1" si="0"/>
        <v>4.6926300985718674E-3</v>
      </c>
      <c r="D23" s="2">
        <f t="shared" ca="1" si="3"/>
        <v>394.72994861478912</v>
      </c>
      <c r="E23">
        <v>21</v>
      </c>
      <c r="F23" s="6">
        <f ca="1"/>
        <v>2.1480744041857524E-2</v>
      </c>
      <c r="G23" s="6">
        <f t="shared" ca="1" si="4"/>
        <v>4.0000000000000001E-3</v>
      </c>
      <c r="H23" s="6">
        <f t="shared" ca="1" si="1"/>
        <v>8.4000000000000047E-2</v>
      </c>
      <c r="I23">
        <f t="shared" ca="1" si="5"/>
        <v>0</v>
      </c>
      <c r="J23">
        <f t="shared" ca="1" si="6"/>
        <v>0</v>
      </c>
    </row>
    <row r="24" spans="1:10" x14ac:dyDescent="0.25">
      <c r="A24" s="7">
        <f t="shared" ca="1" si="2"/>
        <v>-1.4410189462832745</v>
      </c>
      <c r="B24" s="2"/>
      <c r="C24" s="6">
        <f t="shared" ca="1" si="0"/>
        <v>-2.2794574915237557E-2</v>
      </c>
      <c r="D24" s="2">
        <f t="shared" ca="1" si="3"/>
        <v>385.73224722980149</v>
      </c>
      <c r="E24">
        <v>22</v>
      </c>
      <c r="F24" s="6">
        <f ca="1"/>
        <v>2.1468420130242184E-2</v>
      </c>
      <c r="G24" s="6">
        <f t="shared" ca="1" si="4"/>
        <v>4.0000000000000001E-3</v>
      </c>
      <c r="H24" s="6">
        <f t="shared" ca="1" si="1"/>
        <v>8.800000000000005E-2</v>
      </c>
      <c r="I24">
        <f t="shared" ca="1" si="5"/>
        <v>0</v>
      </c>
      <c r="J24">
        <f t="shared" ca="1" si="6"/>
        <v>0</v>
      </c>
    </row>
    <row r="25" spans="1:10" x14ac:dyDescent="0.25">
      <c r="A25" s="7">
        <f t="shared" ca="1" si="2"/>
        <v>0.55888073394964788</v>
      </c>
      <c r="B25" s="2"/>
      <c r="C25" s="6">
        <f t="shared" ca="1" si="0"/>
        <v>7.7683372449062309E-3</v>
      </c>
      <c r="D25" s="2">
        <f t="shared" ca="1" si="3"/>
        <v>388.72874541251815</v>
      </c>
      <c r="E25">
        <v>23</v>
      </c>
      <c r="F25" s="6">
        <f ca="1"/>
        <v>2.0690205356433705E-2</v>
      </c>
      <c r="G25" s="6">
        <f t="shared" ca="1" si="4"/>
        <v>4.0000000000000001E-3</v>
      </c>
      <c r="H25" s="6">
        <f t="shared" ca="1" si="1"/>
        <v>9.2000000000000054E-2</v>
      </c>
      <c r="I25">
        <f t="shared" ca="1" si="5"/>
        <v>0</v>
      </c>
      <c r="J25">
        <f t="shared" ca="1" si="6"/>
        <v>0</v>
      </c>
    </row>
    <row r="26" spans="1:10" x14ac:dyDescent="0.25">
      <c r="A26" s="7">
        <f t="shared" ca="1" si="2"/>
        <v>-0.53433284546606852</v>
      </c>
      <c r="B26" s="2"/>
      <c r="C26" s="6">
        <f t="shared" ca="1" si="0"/>
        <v>-8.9383960628702588E-3</v>
      </c>
      <c r="D26" s="2">
        <f t="shared" ca="1" si="3"/>
        <v>385.25413392499837</v>
      </c>
      <c r="E26">
        <v>24</v>
      </c>
      <c r="F26" s="6">
        <f ca="1"/>
        <v>2.0617521059528222E-2</v>
      </c>
      <c r="G26" s="6">
        <f t="shared" ca="1" si="4"/>
        <v>4.0000000000000001E-3</v>
      </c>
      <c r="H26" s="6">
        <f t="shared" ca="1" si="1"/>
        <v>9.6000000000000058E-2</v>
      </c>
      <c r="I26">
        <f t="shared" ca="1" si="5"/>
        <v>0</v>
      </c>
      <c r="J26">
        <f t="shared" ca="1" si="6"/>
        <v>0</v>
      </c>
    </row>
    <row r="27" spans="1:10" x14ac:dyDescent="0.25">
      <c r="A27" s="7">
        <f t="shared" ca="1" si="2"/>
        <v>-0.11163106663812866</v>
      </c>
      <c r="B27" s="2"/>
      <c r="C27" s="6">
        <f t="shared" ca="1" si="0"/>
        <v>-2.478573370788916E-3</v>
      </c>
      <c r="D27" s="2">
        <f t="shared" ca="1" si="3"/>
        <v>384.29925328766552</v>
      </c>
      <c r="E27">
        <v>25</v>
      </c>
      <c r="F27" s="6">
        <f ca="1"/>
        <v>1.9993920093978317E-2</v>
      </c>
      <c r="G27" s="6">
        <f t="shared" ca="1" si="4"/>
        <v>4.0000000000000001E-3</v>
      </c>
      <c r="H27" s="6">
        <f t="shared" ca="1" si="1"/>
        <v>0.10000000000000006</v>
      </c>
      <c r="I27">
        <f t="shared" ca="1" si="5"/>
        <v>0</v>
      </c>
      <c r="J27">
        <f t="shared" ca="1" si="6"/>
        <v>0</v>
      </c>
    </row>
    <row r="28" spans="1:10" x14ac:dyDescent="0.25">
      <c r="A28" s="7">
        <f t="shared" ca="1" si="2"/>
        <v>1.2346242203308018</v>
      </c>
      <c r="B28" s="2"/>
      <c r="C28" s="6">
        <f t="shared" ca="1" si="0"/>
        <v>1.8095199647649936E-2</v>
      </c>
      <c r="D28" s="2">
        <f t="shared" ca="1" si="3"/>
        <v>391.25322500034861</v>
      </c>
      <c r="E28">
        <v>26</v>
      </c>
      <c r="F28" s="6">
        <f ca="1"/>
        <v>1.8760644665929187E-2</v>
      </c>
      <c r="G28" s="6">
        <f t="shared" ca="1" si="4"/>
        <v>4.0000000000000001E-3</v>
      </c>
      <c r="H28" s="6">
        <f t="shared" ca="1" si="1"/>
        <v>0.10400000000000006</v>
      </c>
      <c r="I28">
        <f t="shared" ca="1" si="5"/>
        <v>0</v>
      </c>
      <c r="J28">
        <f t="shared" ca="1" si="6"/>
        <v>0</v>
      </c>
    </row>
    <row r="29" spans="1:10" x14ac:dyDescent="0.25">
      <c r="A29" s="7">
        <f t="shared" ca="1" si="2"/>
        <v>1.1858993323452218</v>
      </c>
      <c r="B29" s="2"/>
      <c r="C29" s="6">
        <f t="shared" ca="1" si="0"/>
        <v>1.735057506160936E-2</v>
      </c>
      <c r="D29" s="2">
        <f t="shared" ca="1" si="3"/>
        <v>398.04169344881393</v>
      </c>
      <c r="E29">
        <v>27</v>
      </c>
      <c r="F29" s="6">
        <f ca="1"/>
        <v>1.8095199647649936E-2</v>
      </c>
      <c r="G29" s="6">
        <f t="shared" ca="1" si="4"/>
        <v>4.0000000000000001E-3</v>
      </c>
      <c r="H29" s="6">
        <f t="shared" ca="1" si="1"/>
        <v>0.10800000000000007</v>
      </c>
      <c r="I29">
        <f t="shared" ca="1" si="5"/>
        <v>0</v>
      </c>
      <c r="J29">
        <f t="shared" ca="1" si="6"/>
        <v>0</v>
      </c>
    </row>
    <row r="30" spans="1:10" x14ac:dyDescent="0.25">
      <c r="A30" s="7">
        <f t="shared" ca="1" si="2"/>
        <v>-1.6423305920988895</v>
      </c>
      <c r="B30" s="2"/>
      <c r="C30" s="6">
        <f t="shared" ca="1" si="0"/>
        <v>-2.5871064305525392E-2</v>
      </c>
      <c r="D30" s="2">
        <f t="shared" ca="1" si="3"/>
        <v>387.74393120131941</v>
      </c>
      <c r="E30">
        <v>28</v>
      </c>
      <c r="F30" s="6">
        <f ca="1"/>
        <v>1.7871081001112961E-2</v>
      </c>
      <c r="G30" s="6">
        <f t="shared" ca="1" si="4"/>
        <v>4.0000000000000001E-3</v>
      </c>
      <c r="H30" s="6">
        <f t="shared" ca="1" si="1"/>
        <v>0.11200000000000007</v>
      </c>
      <c r="I30">
        <f t="shared" ca="1" si="5"/>
        <v>0</v>
      </c>
      <c r="J30">
        <f t="shared" ca="1" si="6"/>
        <v>0</v>
      </c>
    </row>
    <row r="31" spans="1:10" x14ac:dyDescent="0.25">
      <c r="A31" s="7">
        <f t="shared" ca="1" si="2"/>
        <v>0.20940471895423199</v>
      </c>
      <c r="B31" s="2"/>
      <c r="C31" s="6">
        <f t="shared" ca="1" si="0"/>
        <v>2.4275669783006557E-3</v>
      </c>
      <c r="D31" s="2">
        <f t="shared" ca="1" si="3"/>
        <v>388.68520556474022</v>
      </c>
      <c r="E31">
        <v>29</v>
      </c>
      <c r="F31" s="6">
        <f ca="1"/>
        <v>1.7654269583788115E-2</v>
      </c>
      <c r="G31" s="6">
        <f t="shared" ca="1" si="4"/>
        <v>4.0000000000000001E-3</v>
      </c>
      <c r="H31" s="6">
        <f t="shared" ca="1" si="1"/>
        <v>0.11600000000000008</v>
      </c>
      <c r="I31">
        <f t="shared" ca="1" si="5"/>
        <v>0</v>
      </c>
      <c r="J31">
        <f t="shared" ca="1" si="6"/>
        <v>0</v>
      </c>
    </row>
    <row r="32" spans="1:10" x14ac:dyDescent="0.25">
      <c r="A32" s="7">
        <f t="shared" ca="1" si="2"/>
        <v>1.0217978633152385</v>
      </c>
      <c r="B32" s="2"/>
      <c r="C32" s="6">
        <f t="shared" ca="1" si="0"/>
        <v>1.4842739877231607E-2</v>
      </c>
      <c r="D32" s="2">
        <f t="shared" ca="1" si="3"/>
        <v>394.45435896506592</v>
      </c>
      <c r="E32">
        <v>30</v>
      </c>
      <c r="F32" s="6">
        <f ca="1"/>
        <v>1.735057506160936E-2</v>
      </c>
      <c r="G32" s="6">
        <f t="shared" ca="1" si="4"/>
        <v>4.0000000000000001E-3</v>
      </c>
      <c r="H32" s="6">
        <f t="shared" ca="1" si="1"/>
        <v>0.12000000000000008</v>
      </c>
      <c r="I32">
        <f t="shared" ca="1" si="5"/>
        <v>0</v>
      </c>
      <c r="J32">
        <f t="shared" ca="1" si="6"/>
        <v>0</v>
      </c>
    </row>
    <row r="33" spans="1:10" x14ac:dyDescent="0.25">
      <c r="A33" s="7">
        <f t="shared" ca="1" si="2"/>
        <v>0.46035826964702675</v>
      </c>
      <c r="B33" s="2"/>
      <c r="C33" s="6">
        <f t="shared" ca="1" si="0"/>
        <v>6.2626950109261675E-3</v>
      </c>
      <c r="D33" s="2">
        <f t="shared" ca="1" si="3"/>
        <v>396.92470631099451</v>
      </c>
      <c r="E33">
        <v>31</v>
      </c>
      <c r="F33" s="6">
        <f ca="1"/>
        <v>1.7263710686086231E-2</v>
      </c>
      <c r="G33" s="6">
        <f t="shared" ca="1" si="4"/>
        <v>4.0000000000000001E-3</v>
      </c>
      <c r="H33" s="6">
        <f t="shared" ca="1" si="1"/>
        <v>0.12400000000000008</v>
      </c>
      <c r="I33">
        <f t="shared" ca="1" si="5"/>
        <v>0</v>
      </c>
      <c r="J33">
        <f t="shared" ca="1" si="6"/>
        <v>0</v>
      </c>
    </row>
    <row r="34" spans="1:10" x14ac:dyDescent="0.25">
      <c r="A34" s="7">
        <f t="shared" ca="1" si="2"/>
        <v>-0.29522393541666264</v>
      </c>
      <c r="B34" s="2"/>
      <c r="C34" s="6">
        <f t="shared" ca="1" si="0"/>
        <v>-5.2842804655836044E-3</v>
      </c>
      <c r="D34" s="2">
        <f t="shared" ca="1" si="3"/>
        <v>394.82724483912779</v>
      </c>
      <c r="E34">
        <v>32</v>
      </c>
      <c r="F34" s="6">
        <f ca="1"/>
        <v>1.7107359787685895E-2</v>
      </c>
      <c r="G34" s="6">
        <f t="shared" ca="1" si="4"/>
        <v>4.0000000000000001E-3</v>
      </c>
      <c r="H34" s="6">
        <f t="shared" ca="1" si="1"/>
        <v>0.12800000000000009</v>
      </c>
      <c r="I34">
        <f t="shared" ca="1" si="5"/>
        <v>0</v>
      </c>
      <c r="J34">
        <f t="shared" ca="1" si="6"/>
        <v>0</v>
      </c>
    </row>
    <row r="35" spans="1:10" x14ac:dyDescent="0.25">
      <c r="A35" s="7">
        <f t="shared" ca="1" si="2"/>
        <v>-1.5569478046837688</v>
      </c>
      <c r="B35" s="2"/>
      <c r="C35" s="6">
        <f t="shared" ca="1" si="0"/>
        <v>-2.4566225539086547E-2</v>
      </c>
      <c r="D35" s="2">
        <f t="shared" ca="1" si="3"/>
        <v>385.12782969343363</v>
      </c>
      <c r="E35">
        <v>33</v>
      </c>
      <c r="F35" s="6">
        <f ca="1"/>
        <v>1.6903519619035929E-2</v>
      </c>
      <c r="G35" s="6">
        <f t="shared" ca="1" si="4"/>
        <v>4.0000000000000001E-3</v>
      </c>
      <c r="H35" s="6">
        <f t="shared" ca="1" si="1"/>
        <v>0.13200000000000009</v>
      </c>
      <c r="I35">
        <f t="shared" ca="1" si="5"/>
        <v>0</v>
      </c>
      <c r="J35">
        <f t="shared" ca="1" si="6"/>
        <v>0</v>
      </c>
    </row>
    <row r="36" spans="1:10" x14ac:dyDescent="0.25">
      <c r="A36" s="7">
        <f t="shared" ca="1" si="2"/>
        <v>-0.23315064021885645</v>
      </c>
      <c r="B36" s="2"/>
      <c r="C36" s="6">
        <f t="shared" ca="1" si="0"/>
        <v>-4.3356625487087578E-3</v>
      </c>
      <c r="D36" s="2">
        <f t="shared" ca="1" si="3"/>
        <v>383.4580453857663</v>
      </c>
      <c r="E36">
        <v>34</v>
      </c>
      <c r="F36" s="6">
        <f ca="1"/>
        <v>1.6449524647405591E-2</v>
      </c>
      <c r="G36" s="6">
        <f t="shared" ca="1" si="4"/>
        <v>4.0000000000000001E-3</v>
      </c>
      <c r="H36" s="6">
        <f t="shared" ca="1" si="1"/>
        <v>0.13600000000000009</v>
      </c>
      <c r="I36">
        <f t="shared" ca="1" si="5"/>
        <v>0</v>
      </c>
      <c r="J36">
        <f t="shared" ca="1" si="6"/>
        <v>0</v>
      </c>
    </row>
    <row r="37" spans="1:10" x14ac:dyDescent="0.25">
      <c r="A37" s="7">
        <f t="shared" ca="1" si="2"/>
        <v>-0.58534419971634688</v>
      </c>
      <c r="B37" s="2"/>
      <c r="C37" s="6">
        <f t="shared" ca="1" si="0"/>
        <v>-9.7179629354144127E-3</v>
      </c>
      <c r="D37" s="2">
        <f t="shared" ca="1" si="3"/>
        <v>379.73161431342095</v>
      </c>
      <c r="E37">
        <v>35</v>
      </c>
      <c r="F37" s="6">
        <f ca="1"/>
        <v>1.6183765554901447E-2</v>
      </c>
      <c r="G37" s="6">
        <f t="shared" ca="1" si="4"/>
        <v>4.0000000000000001E-3</v>
      </c>
      <c r="H37" s="6">
        <f t="shared" ca="1" si="1"/>
        <v>0.1400000000000001</v>
      </c>
      <c r="I37">
        <f t="shared" ca="1" si="5"/>
        <v>0</v>
      </c>
      <c r="J37">
        <f t="shared" ca="1" si="6"/>
        <v>0</v>
      </c>
    </row>
    <row r="38" spans="1:10" x14ac:dyDescent="0.25">
      <c r="A38" s="7">
        <f t="shared" ca="1" si="2"/>
        <v>0.43568775991819736</v>
      </c>
      <c r="B38" s="2"/>
      <c r="C38" s="6">
        <f t="shared" ca="1" si="0"/>
        <v>5.8856747887416384E-3</v>
      </c>
      <c r="D38" s="2">
        <f t="shared" ca="1" si="3"/>
        <v>381.96659110227364</v>
      </c>
      <c r="E38">
        <v>36</v>
      </c>
      <c r="F38" s="6">
        <f ca="1"/>
        <v>1.6025283609297176E-2</v>
      </c>
      <c r="G38" s="6">
        <f t="shared" ca="1" si="4"/>
        <v>4.0000000000000001E-3</v>
      </c>
      <c r="H38" s="6">
        <f t="shared" ca="1" si="1"/>
        <v>0.1440000000000001</v>
      </c>
      <c r="I38">
        <f t="shared" ca="1" si="5"/>
        <v>0</v>
      </c>
      <c r="J38">
        <f t="shared" ca="1" si="6"/>
        <v>0</v>
      </c>
    </row>
    <row r="39" spans="1:10" x14ac:dyDescent="0.25">
      <c r="A39" s="7">
        <f t="shared" ca="1" si="2"/>
        <v>-0.61714958474256365</v>
      </c>
      <c r="B39" s="2"/>
      <c r="C39" s="6">
        <f t="shared" ca="1" si="0"/>
        <v>-1.0204019910363578E-2</v>
      </c>
      <c r="D39" s="2">
        <f t="shared" ca="1" si="3"/>
        <v>378.06899640157235</v>
      </c>
      <c r="E39">
        <v>37</v>
      </c>
      <c r="F39" s="6">
        <f ca="1"/>
        <v>1.5916431726027597E-2</v>
      </c>
      <c r="G39" s="6">
        <f t="shared" ca="1" si="4"/>
        <v>4.0000000000000001E-3</v>
      </c>
      <c r="H39" s="6">
        <f t="shared" ca="1" si="1"/>
        <v>0.1480000000000001</v>
      </c>
      <c r="I39">
        <f t="shared" ca="1" si="5"/>
        <v>0</v>
      </c>
      <c r="J39">
        <f t="shared" ca="1" si="6"/>
        <v>0</v>
      </c>
    </row>
    <row r="40" spans="1:10" x14ac:dyDescent="0.25">
      <c r="A40" s="7">
        <f t="shared" ca="1" si="2"/>
        <v>1.0737713206616293</v>
      </c>
      <c r="B40" s="2"/>
      <c r="C40" s="6">
        <f t="shared" ca="1" si="0"/>
        <v>1.5637009823487969E-2</v>
      </c>
      <c r="D40" s="2">
        <f t="shared" ca="1" si="3"/>
        <v>383.98086501225998</v>
      </c>
      <c r="E40">
        <v>38</v>
      </c>
      <c r="F40" s="6">
        <f ca="1"/>
        <v>1.5898416497485357E-2</v>
      </c>
      <c r="G40" s="6">
        <f t="shared" ca="1" si="4"/>
        <v>4.0000000000000001E-3</v>
      </c>
      <c r="H40" s="6">
        <f t="shared" ca="1" si="1"/>
        <v>0.15200000000000011</v>
      </c>
      <c r="I40">
        <f t="shared" ca="1" si="5"/>
        <v>0</v>
      </c>
      <c r="J40">
        <f t="shared" ca="1" si="6"/>
        <v>0</v>
      </c>
    </row>
    <row r="41" spans="1:10" x14ac:dyDescent="0.25">
      <c r="A41" s="7">
        <f t="shared" ca="1" si="2"/>
        <v>1.7413388947540602</v>
      </c>
      <c r="B41" s="2"/>
      <c r="C41" s="6">
        <f t="shared" ca="1" si="0"/>
        <v>2.5838926114394617E-2</v>
      </c>
      <c r="D41" s="2">
        <f t="shared" ca="1" si="3"/>
        <v>393.90251821265309</v>
      </c>
      <c r="E41">
        <v>39</v>
      </c>
      <c r="F41" s="6">
        <f ca="1"/>
        <v>1.5637009823487969E-2</v>
      </c>
      <c r="G41" s="6">
        <f t="shared" ca="1" si="4"/>
        <v>4.0000000000000001E-3</v>
      </c>
      <c r="H41" s="6">
        <f t="shared" ca="1" si="1"/>
        <v>0.15600000000000011</v>
      </c>
      <c r="I41">
        <f t="shared" ca="1" si="5"/>
        <v>0</v>
      </c>
      <c r="J41">
        <f t="shared" ca="1" si="6"/>
        <v>0</v>
      </c>
    </row>
    <row r="42" spans="1:10" x14ac:dyDescent="0.25">
      <c r="A42" s="7">
        <f t="shared" ca="1" si="2"/>
        <v>-0.51773370994250434</v>
      </c>
      <c r="B42" s="2"/>
      <c r="C42" s="6">
        <f t="shared" ca="1" si="0"/>
        <v>-8.6847243782575932E-3</v>
      </c>
      <c r="D42" s="2">
        <f t="shared" ca="1" si="3"/>
        <v>390.48158341007462</v>
      </c>
      <c r="E42">
        <v>40</v>
      </c>
      <c r="F42" s="6">
        <f ca="1"/>
        <v>1.5635303198469595E-2</v>
      </c>
      <c r="G42" s="6">
        <f t="shared" ca="1" si="4"/>
        <v>4.0000000000000001E-3</v>
      </c>
      <c r="H42" s="6">
        <f t="shared" ca="1" si="1"/>
        <v>0.16000000000000011</v>
      </c>
      <c r="I42">
        <f t="shared" ca="1" si="5"/>
        <v>0</v>
      </c>
      <c r="J42">
        <f t="shared" ca="1" si="6"/>
        <v>0</v>
      </c>
    </row>
    <row r="43" spans="1:10" x14ac:dyDescent="0.25">
      <c r="A43" s="7">
        <f t="shared" ca="1" si="2"/>
        <v>1.2199589028638349</v>
      </c>
      <c r="B43" s="2"/>
      <c r="C43" s="6">
        <f t="shared" ca="1" si="0"/>
        <v>1.7871081001112961E-2</v>
      </c>
      <c r="D43" s="2">
        <f t="shared" ca="1" si="3"/>
        <v>397.45991141663887</v>
      </c>
      <c r="E43">
        <v>41</v>
      </c>
      <c r="F43" s="6">
        <f ca="1"/>
        <v>1.5272673302756039E-2</v>
      </c>
      <c r="G43" s="6">
        <f t="shared" ca="1" si="4"/>
        <v>4.0000000000000001E-3</v>
      </c>
      <c r="H43" s="6">
        <f t="shared" ca="1" si="1"/>
        <v>0.16400000000000012</v>
      </c>
      <c r="I43">
        <f t="shared" ca="1" si="5"/>
        <v>0</v>
      </c>
      <c r="J43">
        <f t="shared" ca="1" si="6"/>
        <v>0</v>
      </c>
    </row>
    <row r="44" spans="1:10" x14ac:dyDescent="0.25">
      <c r="A44" s="7">
        <f t="shared" ca="1" si="2"/>
        <v>-0.32656946374405527</v>
      </c>
      <c r="B44" s="2"/>
      <c r="C44" s="6">
        <f t="shared" ca="1" si="0"/>
        <v>-5.7633098080813348E-3</v>
      </c>
      <c r="D44" s="2">
        <f t="shared" ca="1" si="3"/>
        <v>395.16922681085219</v>
      </c>
      <c r="E44">
        <v>42</v>
      </c>
      <c r="F44" s="6">
        <f ca="1"/>
        <v>1.5233014633126041E-2</v>
      </c>
      <c r="G44" s="6">
        <f t="shared" ca="1" si="4"/>
        <v>4.0000000000000001E-3</v>
      </c>
      <c r="H44" s="6">
        <f t="shared" ca="1" si="1"/>
        <v>0.16800000000000012</v>
      </c>
      <c r="I44">
        <f t="shared" ca="1" si="5"/>
        <v>0</v>
      </c>
      <c r="J44">
        <f t="shared" ca="1" si="6"/>
        <v>0</v>
      </c>
    </row>
    <row r="45" spans="1:10" x14ac:dyDescent="0.25">
      <c r="A45" s="7">
        <f t="shared" ca="1" si="2"/>
        <v>-1.2452520325351863E-2</v>
      </c>
      <c r="B45" s="2"/>
      <c r="C45" s="6">
        <f t="shared" ca="1" si="0"/>
        <v>-9.6290474546311137E-4</v>
      </c>
      <c r="D45" s="2">
        <f t="shared" ca="1" si="3"/>
        <v>394.78871648709503</v>
      </c>
      <c r="E45">
        <v>43</v>
      </c>
      <c r="F45" s="6">
        <f ca="1"/>
        <v>1.5003327527787391E-2</v>
      </c>
      <c r="G45" s="6">
        <f t="shared" ca="1" si="4"/>
        <v>4.0000000000000001E-3</v>
      </c>
      <c r="H45" s="6">
        <f t="shared" ca="1" si="1"/>
        <v>0.17200000000000013</v>
      </c>
      <c r="I45">
        <f t="shared" ca="1" si="5"/>
        <v>0</v>
      </c>
      <c r="J45">
        <f t="shared" ca="1" si="6"/>
        <v>0</v>
      </c>
    </row>
    <row r="46" spans="1:10" x14ac:dyDescent="0.25">
      <c r="A46" s="7">
        <f t="shared" ca="1" si="2"/>
        <v>-7.3252033554780618E-2</v>
      </c>
      <c r="B46" s="2"/>
      <c r="C46" s="6">
        <f t="shared" ca="1" si="0"/>
        <v>-1.8920564427093007E-3</v>
      </c>
      <c r="D46" s="2">
        <f t="shared" ca="1" si="3"/>
        <v>394.04175395255669</v>
      </c>
      <c r="E46">
        <v>44</v>
      </c>
      <c r="F46" s="6">
        <f ca="1"/>
        <v>1.4842739877231607E-2</v>
      </c>
      <c r="G46" s="6">
        <f t="shared" ca="1" si="4"/>
        <v>4.0000000000000001E-3</v>
      </c>
      <c r="H46" s="6">
        <f t="shared" ca="1" si="1"/>
        <v>0.17600000000000013</v>
      </c>
      <c r="I46">
        <f t="shared" ca="1" si="5"/>
        <v>0</v>
      </c>
      <c r="J46">
        <f t="shared" ca="1" si="6"/>
        <v>0</v>
      </c>
    </row>
    <row r="47" spans="1:10" x14ac:dyDescent="0.25">
      <c r="A47" s="7">
        <f t="shared" ca="1" si="2"/>
        <v>0.1301131445774355</v>
      </c>
      <c r="B47" s="2"/>
      <c r="C47" s="6">
        <f t="shared" ca="1" si="0"/>
        <v>1.2158154856281357E-3</v>
      </c>
      <c r="D47" s="2">
        <f t="shared" ca="1" si="3"/>
        <v>394.52083601899625</v>
      </c>
      <c r="E47">
        <v>45</v>
      </c>
      <c r="F47" s="6">
        <f ca="1"/>
        <v>1.4749642291503438E-2</v>
      </c>
      <c r="G47" s="6">
        <f t="shared" ca="1" si="4"/>
        <v>4.0000000000000001E-3</v>
      </c>
      <c r="H47" s="6">
        <f t="shared" ca="1" si="1"/>
        <v>0.18000000000000013</v>
      </c>
      <c r="I47">
        <f t="shared" ca="1" si="5"/>
        <v>0</v>
      </c>
      <c r="J47">
        <f t="shared" ca="1" si="6"/>
        <v>0</v>
      </c>
    </row>
    <row r="48" spans="1:10" x14ac:dyDescent="0.25">
      <c r="A48" s="7">
        <f t="shared" ca="1" si="2"/>
        <v>-1.2546058990510802</v>
      </c>
      <c r="B48" s="2"/>
      <c r="C48" s="6">
        <f t="shared" ca="1" si="0"/>
        <v>-1.9945769225444786E-2</v>
      </c>
      <c r="D48" s="2">
        <f t="shared" ca="1" si="3"/>
        <v>386.65181446913181</v>
      </c>
      <c r="E48">
        <v>46</v>
      </c>
      <c r="F48" s="6">
        <f ca="1"/>
        <v>1.389355267685531E-2</v>
      </c>
      <c r="G48" s="6">
        <f t="shared" ca="1" si="4"/>
        <v>4.0000000000000001E-3</v>
      </c>
      <c r="H48" s="6">
        <f t="shared" ca="1" si="1"/>
        <v>0.18400000000000014</v>
      </c>
      <c r="I48">
        <f t="shared" ca="1" si="5"/>
        <v>0</v>
      </c>
      <c r="J48">
        <f t="shared" ca="1" si="6"/>
        <v>0</v>
      </c>
    </row>
    <row r="49" spans="1:10" x14ac:dyDescent="0.25">
      <c r="A49" s="7">
        <f t="shared" ca="1" si="2"/>
        <v>-0.24890657481000164</v>
      </c>
      <c r="B49" s="2"/>
      <c r="C49" s="6">
        <f t="shared" ca="1" si="0"/>
        <v>-4.5764482489465104E-3</v>
      </c>
      <c r="D49" s="2">
        <f t="shared" ca="1" si="3"/>
        <v>384.88232244985255</v>
      </c>
      <c r="E49">
        <v>47</v>
      </c>
      <c r="F49" s="6">
        <f ca="1"/>
        <v>1.3847393457902646E-2</v>
      </c>
      <c r="G49" s="6">
        <f t="shared" ca="1" si="4"/>
        <v>4.0000000000000001E-3</v>
      </c>
      <c r="H49" s="6">
        <f t="shared" ca="1" si="1"/>
        <v>0.18800000000000014</v>
      </c>
      <c r="I49">
        <f t="shared" ca="1" si="5"/>
        <v>0</v>
      </c>
      <c r="J49">
        <f t="shared" ca="1" si="6"/>
        <v>0</v>
      </c>
    </row>
    <row r="50" spans="1:10" x14ac:dyDescent="0.25">
      <c r="A50" s="7">
        <f t="shared" ca="1" si="2"/>
        <v>1.8271322864412816</v>
      </c>
      <c r="B50" s="2"/>
      <c r="C50" s="6">
        <f t="shared" ca="1" si="0"/>
        <v>2.7150039826734414E-2</v>
      </c>
      <c r="D50" s="2">
        <f t="shared" ca="1" si="3"/>
        <v>395.33189283297207</v>
      </c>
      <c r="E50">
        <v>48</v>
      </c>
      <c r="F50" s="6">
        <f ca="1"/>
        <v>1.342687592205965E-2</v>
      </c>
      <c r="G50" s="6">
        <f t="shared" ca="1" si="4"/>
        <v>4.0000000000000001E-3</v>
      </c>
      <c r="H50" s="6">
        <f t="shared" ca="1" si="1"/>
        <v>0.19200000000000014</v>
      </c>
      <c r="I50">
        <f t="shared" ca="1" si="5"/>
        <v>0</v>
      </c>
      <c r="J50">
        <f t="shared" ca="1" si="6"/>
        <v>0</v>
      </c>
    </row>
    <row r="51" spans="1:10" x14ac:dyDescent="0.25">
      <c r="A51" s="7">
        <f t="shared" ca="1" si="2"/>
        <v>0.13861229345093334</v>
      </c>
      <c r="B51" s="2"/>
      <c r="C51" s="6">
        <f t="shared" ca="1" si="0"/>
        <v>1.3457013709173649E-3</v>
      </c>
      <c r="D51" s="2">
        <f t="shared" ca="1" si="3"/>
        <v>395.86389150312471</v>
      </c>
      <c r="E51">
        <v>49</v>
      </c>
      <c r="F51" s="6">
        <f ca="1"/>
        <v>1.3358463469110259E-2</v>
      </c>
      <c r="G51" s="6">
        <f t="shared" ca="1" si="4"/>
        <v>4.0000000000000001E-3</v>
      </c>
      <c r="H51" s="6">
        <f t="shared" ca="1" si="1"/>
        <v>0.19600000000000015</v>
      </c>
      <c r="I51">
        <f t="shared" ca="1" si="5"/>
        <v>0</v>
      </c>
      <c r="J51">
        <f t="shared" ca="1" si="6"/>
        <v>0</v>
      </c>
    </row>
    <row r="52" spans="1:10" x14ac:dyDescent="0.25">
      <c r="A52" s="7">
        <f t="shared" ca="1" si="2"/>
        <v>0.22234983046228626</v>
      </c>
      <c r="B52" s="2"/>
      <c r="C52" s="6">
        <f t="shared" ca="1" si="0"/>
        <v>2.6253970543961978E-3</v>
      </c>
      <c r="D52" s="2">
        <f t="shared" ca="1" si="3"/>
        <v>396.90319139781877</v>
      </c>
      <c r="E52">
        <v>50</v>
      </c>
      <c r="F52" s="6">
        <f ca="1"/>
        <v>1.3281379922977902E-2</v>
      </c>
      <c r="G52" s="6">
        <f t="shared" ca="1" si="4"/>
        <v>4.0000000000000001E-3</v>
      </c>
      <c r="H52" s="6">
        <f t="shared" ca="1" si="1"/>
        <v>0.20000000000000015</v>
      </c>
      <c r="I52">
        <f t="shared" ca="1" si="5"/>
        <v>0</v>
      </c>
      <c r="J52">
        <f t="shared" ca="1" si="6"/>
        <v>0</v>
      </c>
    </row>
    <row r="53" spans="1:10" x14ac:dyDescent="0.25">
      <c r="A53" s="7">
        <f t="shared" ca="1" si="2"/>
        <v>-1.2676093245477962</v>
      </c>
      <c r="B53" s="2"/>
      <c r="C53" s="6">
        <f t="shared" ca="1" si="0"/>
        <v>-2.0144490468897769E-2</v>
      </c>
      <c r="D53" s="2">
        <f t="shared" ca="1" si="3"/>
        <v>388.90777884163032</v>
      </c>
      <c r="E53">
        <v>51</v>
      </c>
      <c r="F53" s="6">
        <f ca="1"/>
        <v>1.2898046698862166E-2</v>
      </c>
      <c r="G53" s="6">
        <f t="shared" ca="1" si="4"/>
        <v>4.0000000000000001E-3</v>
      </c>
      <c r="H53" s="6">
        <f t="shared" ca="1" si="1"/>
        <v>0.20400000000000015</v>
      </c>
      <c r="I53">
        <f t="shared" ca="1" si="5"/>
        <v>0</v>
      </c>
      <c r="J53">
        <f t="shared" ca="1" si="6"/>
        <v>0</v>
      </c>
    </row>
    <row r="54" spans="1:10" x14ac:dyDescent="0.25">
      <c r="A54" s="7">
        <f t="shared" ca="1" si="2"/>
        <v>-1.697355726145094</v>
      </c>
      <c r="B54" s="2"/>
      <c r="C54" s="6">
        <f t="shared" ca="1" si="0"/>
        <v>-2.6711970654517067E-2</v>
      </c>
      <c r="D54" s="2">
        <f t="shared" ca="1" si="3"/>
        <v>378.5192856658993</v>
      </c>
      <c r="E54">
        <v>52</v>
      </c>
      <c r="F54" s="6">
        <f ca="1"/>
        <v>1.1759002667679742E-2</v>
      </c>
      <c r="G54" s="6">
        <f t="shared" ca="1" si="4"/>
        <v>4.0000000000000001E-3</v>
      </c>
      <c r="H54" s="6">
        <f t="shared" ca="1" si="1"/>
        <v>0.20800000000000016</v>
      </c>
      <c r="I54">
        <f t="shared" ca="1" si="5"/>
        <v>0</v>
      </c>
      <c r="J54">
        <f t="shared" ca="1" si="6"/>
        <v>0</v>
      </c>
    </row>
    <row r="55" spans="1:10" x14ac:dyDescent="0.25">
      <c r="A55" s="7">
        <f t="shared" ca="1" si="2"/>
        <v>-0.84861835586503387</v>
      </c>
      <c r="B55" s="2"/>
      <c r="C55" s="6">
        <f t="shared" ca="1" si="0"/>
        <v>-1.3741377203609684E-2</v>
      </c>
      <c r="D55" s="2">
        <f t="shared" ca="1" si="3"/>
        <v>373.31790938272331</v>
      </c>
      <c r="E55">
        <v>53</v>
      </c>
      <c r="F55" s="6">
        <f ca="1"/>
        <v>1.1564574444749356E-2</v>
      </c>
      <c r="G55" s="6">
        <f t="shared" ca="1" si="4"/>
        <v>4.0000000000000001E-3</v>
      </c>
      <c r="H55" s="6">
        <f t="shared" ca="1" si="1"/>
        <v>0.21200000000000016</v>
      </c>
      <c r="I55">
        <f t="shared" ca="1" si="5"/>
        <v>0</v>
      </c>
      <c r="J55">
        <f t="shared" ca="1" si="6"/>
        <v>0</v>
      </c>
    </row>
    <row r="56" spans="1:10" x14ac:dyDescent="0.25">
      <c r="A56" s="7">
        <f t="shared" ca="1" si="2"/>
        <v>-1.3043404511110099</v>
      </c>
      <c r="B56" s="2"/>
      <c r="C56" s="6">
        <f t="shared" ca="1" si="0"/>
        <v>-2.0705823722655715E-2</v>
      </c>
      <c r="D56" s="2">
        <f t="shared" ca="1" si="3"/>
        <v>365.58805455853428</v>
      </c>
      <c r="E56">
        <v>54</v>
      </c>
      <c r="F56" s="6">
        <f ca="1"/>
        <v>1.1135941230274784E-2</v>
      </c>
      <c r="G56" s="6">
        <f t="shared" ca="1" si="4"/>
        <v>4.0000000000000001E-3</v>
      </c>
      <c r="H56" s="6">
        <f t="shared" ca="1" si="1"/>
        <v>0.21600000000000016</v>
      </c>
      <c r="I56">
        <f t="shared" ca="1" si="5"/>
        <v>0</v>
      </c>
      <c r="J56">
        <f t="shared" ca="1" si="6"/>
        <v>0</v>
      </c>
    </row>
    <row r="57" spans="1:10" x14ac:dyDescent="0.25">
      <c r="A57" s="7">
        <f t="shared" ca="1" si="2"/>
        <v>0.10877948296871034</v>
      </c>
      <c r="B57" s="2"/>
      <c r="C57" s="6">
        <f t="shared" ca="1" si="0"/>
        <v>8.8978971931281752E-4</v>
      </c>
      <c r="D57" s="2">
        <f t="shared" ca="1" si="3"/>
        <v>365.91335105098403</v>
      </c>
      <c r="E57">
        <v>55</v>
      </c>
      <c r="F57" s="6">
        <f ca="1"/>
        <v>1.0996679845350002E-2</v>
      </c>
      <c r="G57" s="6">
        <f t="shared" ca="1" si="4"/>
        <v>4.0000000000000001E-3</v>
      </c>
      <c r="H57" s="6">
        <f t="shared" ca="1" si="1"/>
        <v>0.22000000000000017</v>
      </c>
      <c r="I57">
        <f t="shared" ca="1" si="5"/>
        <v>0</v>
      </c>
      <c r="J57">
        <f t="shared" ca="1" si="6"/>
        <v>0</v>
      </c>
    </row>
    <row r="58" spans="1:10" x14ac:dyDescent="0.25">
      <c r="A58" s="7">
        <f t="shared" ca="1" si="2"/>
        <v>0.91962948168724301</v>
      </c>
      <c r="B58" s="2"/>
      <c r="C58" s="6">
        <f t="shared" ca="1" si="0"/>
        <v>1.3281379922977902E-2</v>
      </c>
      <c r="D58" s="2">
        <f t="shared" ca="1" si="3"/>
        <v>370.77318528518214</v>
      </c>
      <c r="E58">
        <v>56</v>
      </c>
      <c r="F58" s="6">
        <f ca="1"/>
        <v>1.0691819760894276E-2</v>
      </c>
      <c r="G58" s="6">
        <f t="shared" ca="1" si="4"/>
        <v>4.0000000000000001E-3</v>
      </c>
      <c r="H58" s="6">
        <f t="shared" ca="1" si="1"/>
        <v>0.22400000000000017</v>
      </c>
      <c r="I58">
        <f t="shared" ca="1" si="5"/>
        <v>0</v>
      </c>
      <c r="J58">
        <f t="shared" ca="1" si="6"/>
        <v>0</v>
      </c>
    </row>
    <row r="59" spans="1:10" x14ac:dyDescent="0.25">
      <c r="A59" s="7">
        <f t="shared" ca="1" si="2"/>
        <v>-0.53432485599839008</v>
      </c>
      <c r="B59" s="2"/>
      <c r="C59" s="6">
        <f t="shared" ca="1" si="0"/>
        <v>-8.9382739660464651E-3</v>
      </c>
      <c r="D59" s="2">
        <f t="shared" ca="1" si="3"/>
        <v>367.45911297583945</v>
      </c>
      <c r="E59">
        <v>57</v>
      </c>
      <c r="F59" s="6">
        <f ca="1"/>
        <v>1.0506184270365116E-2</v>
      </c>
      <c r="G59" s="6">
        <f t="shared" ca="1" si="4"/>
        <v>4.0000000000000001E-3</v>
      </c>
      <c r="H59" s="6">
        <f t="shared" ca="1" si="1"/>
        <v>0.22800000000000017</v>
      </c>
      <c r="I59">
        <f t="shared" ca="1" si="5"/>
        <v>0</v>
      </c>
      <c r="J59">
        <f t="shared" ca="1" si="6"/>
        <v>0</v>
      </c>
    </row>
    <row r="60" spans="1:10" x14ac:dyDescent="0.25">
      <c r="A60" s="7">
        <f t="shared" ca="1" si="2"/>
        <v>-1.7428374722091018</v>
      </c>
      <c r="B60" s="2"/>
      <c r="C60" s="6">
        <f t="shared" ca="1" si="0"/>
        <v>-2.7407032823676642E-2</v>
      </c>
      <c r="D60" s="2">
        <f t="shared" ca="1" si="3"/>
        <v>357.38814900515149</v>
      </c>
      <c r="E60">
        <v>58</v>
      </c>
      <c r="F60" s="6">
        <f ca="1"/>
        <v>1.0221876518801088E-2</v>
      </c>
      <c r="G60" s="6">
        <f t="shared" ca="1" si="4"/>
        <v>4.0000000000000001E-3</v>
      </c>
      <c r="H60" s="6">
        <f t="shared" ca="1" si="1"/>
        <v>0.23200000000000018</v>
      </c>
      <c r="I60">
        <f t="shared" ca="1" si="5"/>
        <v>0</v>
      </c>
      <c r="J60">
        <f t="shared" ca="1" si="6"/>
        <v>0</v>
      </c>
    </row>
    <row r="61" spans="1:10" x14ac:dyDescent="0.25">
      <c r="A61" s="7">
        <f t="shared" ca="1" si="2"/>
        <v>-0.2632248492890048</v>
      </c>
      <c r="B61" s="2"/>
      <c r="C61" s="6">
        <f t="shared" ca="1" si="0"/>
        <v>-4.795263307277654E-3</v>
      </c>
      <c r="D61" s="2">
        <f t="shared" ca="1" si="3"/>
        <v>355.67437872777123</v>
      </c>
      <c r="E61">
        <v>59</v>
      </c>
      <c r="F61" s="6">
        <f ca="1"/>
        <v>1.021538905399352E-2</v>
      </c>
      <c r="G61" s="6">
        <f t="shared" ca="1" si="4"/>
        <v>4.0000000000000001E-3</v>
      </c>
      <c r="H61" s="6">
        <f t="shared" ca="1" si="1"/>
        <v>0.23600000000000018</v>
      </c>
      <c r="I61">
        <f t="shared" ca="1" si="5"/>
        <v>0</v>
      </c>
      <c r="J61">
        <f t="shared" ca="1" si="6"/>
        <v>0</v>
      </c>
    </row>
    <row r="62" spans="1:10" x14ac:dyDescent="0.25">
      <c r="A62" s="7">
        <f t="shared" ca="1" si="2"/>
        <v>-0.32742112444025984</v>
      </c>
      <c r="B62" s="2"/>
      <c r="C62" s="6">
        <f t="shared" ca="1" si="0"/>
        <v>-5.7763250764498548E-3</v>
      </c>
      <c r="D62" s="2">
        <f t="shared" ca="1" si="3"/>
        <v>353.61988789487526</v>
      </c>
      <c r="E62">
        <v>60</v>
      </c>
      <c r="F62" s="6">
        <f ca="1"/>
        <v>1.0214430400933219E-2</v>
      </c>
      <c r="G62" s="6">
        <f t="shared" ca="1" si="4"/>
        <v>4.0000000000000001E-3</v>
      </c>
      <c r="H62" s="6">
        <f t="shared" ca="1" si="1"/>
        <v>0.24000000000000019</v>
      </c>
      <c r="I62">
        <f t="shared" ca="1" si="5"/>
        <v>0</v>
      </c>
      <c r="J62">
        <f t="shared" ca="1" si="6"/>
        <v>0</v>
      </c>
    </row>
    <row r="63" spans="1:10" x14ac:dyDescent="0.25">
      <c r="A63" s="7">
        <f t="shared" ca="1" si="2"/>
        <v>-0.15843997947163793</v>
      </c>
      <c r="B63" s="2"/>
      <c r="C63" s="6">
        <f t="shared" ca="1" si="0"/>
        <v>-3.1939175979932284E-3</v>
      </c>
      <c r="D63" s="2">
        <f t="shared" ca="1" si="3"/>
        <v>352.49045511192742</v>
      </c>
      <c r="E63">
        <v>61</v>
      </c>
      <c r="F63" s="6">
        <f ca="1"/>
        <v>9.6168418501357961E-3</v>
      </c>
      <c r="G63" s="6">
        <f t="shared" ca="1" si="4"/>
        <v>4.0000000000000001E-3</v>
      </c>
      <c r="H63" s="6">
        <f t="shared" ca="1" si="1"/>
        <v>0.24400000000000019</v>
      </c>
      <c r="I63">
        <f t="shared" ca="1" si="5"/>
        <v>0</v>
      </c>
      <c r="J63">
        <f t="shared" ca="1" si="6"/>
        <v>0</v>
      </c>
    </row>
    <row r="64" spans="1:10" x14ac:dyDescent="0.25">
      <c r="A64" s="7">
        <f t="shared" ca="1" si="2"/>
        <v>-0.96697567521265215</v>
      </c>
      <c r="B64" s="2"/>
      <c r="C64" s="6">
        <f t="shared" ca="1" si="0"/>
        <v>-1.5550140108312006E-2</v>
      </c>
      <c r="D64" s="2">
        <f t="shared" ca="1" si="3"/>
        <v>347.00917914809429</v>
      </c>
      <c r="E64">
        <v>62</v>
      </c>
      <c r="F64" s="6">
        <f ca="1"/>
        <v>9.0548655497820017E-3</v>
      </c>
      <c r="G64" s="6">
        <f t="shared" ca="1" si="4"/>
        <v>4.0000000000000001E-3</v>
      </c>
      <c r="H64" s="6">
        <f t="shared" ca="1" si="1"/>
        <v>0.24800000000000019</v>
      </c>
      <c r="I64">
        <f t="shared" ca="1" si="5"/>
        <v>0</v>
      </c>
      <c r="J64">
        <f t="shared" ca="1" si="6"/>
        <v>0</v>
      </c>
    </row>
    <row r="65" spans="1:10" x14ac:dyDescent="0.25">
      <c r="A65" s="7">
        <f t="shared" ca="1" si="2"/>
        <v>-0.23165336170555159</v>
      </c>
      <c r="B65" s="2"/>
      <c r="C65" s="6">
        <f t="shared" ca="1" si="0"/>
        <v>-4.3127808051224613E-3</v>
      </c>
      <c r="D65" s="2">
        <f t="shared" ca="1" si="3"/>
        <v>345.51260462106308</v>
      </c>
      <c r="E65">
        <v>63</v>
      </c>
      <c r="F65" s="6">
        <f ca="1"/>
        <v>8.9686805922014265E-3</v>
      </c>
      <c r="G65" s="6">
        <f t="shared" ca="1" si="4"/>
        <v>4.0000000000000001E-3</v>
      </c>
      <c r="H65" s="6">
        <f t="shared" ca="1" si="1"/>
        <v>0.25200000000000017</v>
      </c>
      <c r="I65">
        <f t="shared" ca="1" si="5"/>
        <v>0</v>
      </c>
      <c r="J65">
        <f t="shared" ca="1" si="6"/>
        <v>0</v>
      </c>
    </row>
    <row r="66" spans="1:10" x14ac:dyDescent="0.25">
      <c r="A66" s="7">
        <f t="shared" ca="1" si="2"/>
        <v>-3.328499080733377E-2</v>
      </c>
      <c r="B66" s="2"/>
      <c r="C66" s="6">
        <f t="shared" ca="1" si="0"/>
        <v>-1.2812711973970636E-3</v>
      </c>
      <c r="D66" s="2">
        <f t="shared" ca="1" si="3"/>
        <v>345.06990927242447</v>
      </c>
      <c r="E66">
        <v>64</v>
      </c>
      <c r="F66" s="6">
        <f ca="1"/>
        <v>8.8860268586248951E-3</v>
      </c>
      <c r="G66" s="6">
        <f t="shared" ca="1" si="4"/>
        <v>4.0000000000000001E-3</v>
      </c>
      <c r="H66" s="6">
        <f t="shared" ca="1" si="1"/>
        <v>0.25600000000000017</v>
      </c>
      <c r="I66">
        <f t="shared" ca="1" si="5"/>
        <v>0</v>
      </c>
      <c r="J66">
        <f t="shared" ca="1" si="6"/>
        <v>0</v>
      </c>
    </row>
    <row r="67" spans="1:10" x14ac:dyDescent="0.25">
      <c r="A67" s="7">
        <f t="shared" ca="1" si="2"/>
        <v>-0.76264427617438557</v>
      </c>
      <c r="B67" s="2"/>
      <c r="C67" s="6">
        <f t="shared" ref="C67:C130" ca="1" si="7">$M$13+$M$14*A67</f>
        <v>-1.2427502176974121E-2</v>
      </c>
      <c r="D67" s="2">
        <f t="shared" ca="1" si="3"/>
        <v>340.78155222373317</v>
      </c>
      <c r="E67">
        <v>65</v>
      </c>
      <c r="F67" s="6">
        <f ca="1"/>
        <v>8.6129572676224685E-3</v>
      </c>
      <c r="G67" s="6">
        <f t="shared" ca="1" si="4"/>
        <v>4.0000000000000001E-3</v>
      </c>
      <c r="H67" s="6">
        <f t="shared" ref="H67:H130" ca="1" si="8">H66+G67</f>
        <v>0.26000000000000018</v>
      </c>
      <c r="I67">
        <f t="shared" ca="1" si="5"/>
        <v>0</v>
      </c>
      <c r="J67">
        <f t="shared" ca="1" si="6"/>
        <v>0</v>
      </c>
    </row>
    <row r="68" spans="1:10" x14ac:dyDescent="0.25">
      <c r="A68" s="7">
        <f t="shared" ref="A68:A131" ca="1" si="9">_xlfn.NORM.INV(RAND(),0,1)</f>
        <v>0.54926786861822186</v>
      </c>
      <c r="B68" s="2"/>
      <c r="C68" s="6">
        <f t="shared" ca="1" si="7"/>
        <v>7.6214312967551479E-3</v>
      </c>
      <c r="D68" s="2">
        <f t="shared" ref="D68:D131" ca="1" si="10">(C68+1)*D67</f>
        <v>343.37879541120793</v>
      </c>
      <c r="E68">
        <v>66</v>
      </c>
      <c r="F68" s="6">
        <f ca="1"/>
        <v>8.605699100253621E-3</v>
      </c>
      <c r="G68" s="6">
        <f t="shared" ref="G68:G131" ca="1" si="11">1/$M$2</f>
        <v>4.0000000000000001E-3</v>
      </c>
      <c r="H68" s="6">
        <f t="shared" ca="1" si="8"/>
        <v>0.26400000000000018</v>
      </c>
      <c r="I68">
        <f t="shared" ref="I68:I131" ca="1" si="12">IF(E68&lt;$M$5+1,0,1)</f>
        <v>0</v>
      </c>
      <c r="J68">
        <f t="shared" ref="J68:J131" ca="1" si="13">IF(E68&lt;$M$5,0,1)</f>
        <v>0</v>
      </c>
    </row>
    <row r="69" spans="1:10" x14ac:dyDescent="0.25">
      <c r="A69" s="7">
        <f t="shared" ca="1" si="9"/>
        <v>1.1566460323990566</v>
      </c>
      <c r="B69" s="2"/>
      <c r="C69" s="6">
        <f t="shared" ca="1" si="7"/>
        <v>1.6903519619035929E-2</v>
      </c>
      <c r="D69" s="2">
        <f t="shared" ca="1" si="10"/>
        <v>349.18310561620223</v>
      </c>
      <c r="E69">
        <v>67</v>
      </c>
      <c r="F69" s="6">
        <f ca="1"/>
        <v>8.6010160921580186E-3</v>
      </c>
      <c r="G69" s="6">
        <f t="shared" ca="1" si="11"/>
        <v>4.0000000000000001E-3</v>
      </c>
      <c r="H69" s="6">
        <f t="shared" ca="1" si="8"/>
        <v>0.26800000000000018</v>
      </c>
      <c r="I69">
        <f t="shared" ca="1" si="12"/>
        <v>0</v>
      </c>
      <c r="J69">
        <f t="shared" ca="1" si="13"/>
        <v>0</v>
      </c>
    </row>
    <row r="70" spans="1:10" x14ac:dyDescent="0.25">
      <c r="A70" s="7">
        <f t="shared" ca="1" si="9"/>
        <v>9.3548601058678751E-2</v>
      </c>
      <c r="B70" s="2"/>
      <c r="C70" s="6">
        <f t="shared" ca="1" si="7"/>
        <v>6.5702799104272577E-4</v>
      </c>
      <c r="D70" s="2">
        <f t="shared" ca="1" si="10"/>
        <v>349.41252869059127</v>
      </c>
      <c r="E70">
        <v>68</v>
      </c>
      <c r="F70" s="6">
        <f ca="1"/>
        <v>8.3862901774274818E-3</v>
      </c>
      <c r="G70" s="6">
        <f t="shared" ca="1" si="11"/>
        <v>4.0000000000000001E-3</v>
      </c>
      <c r="H70" s="6">
        <f t="shared" ca="1" si="8"/>
        <v>0.27200000000000019</v>
      </c>
      <c r="I70">
        <f t="shared" ca="1" si="12"/>
        <v>0</v>
      </c>
      <c r="J70">
        <f t="shared" ca="1" si="13"/>
        <v>0</v>
      </c>
    </row>
    <row r="71" spans="1:10" x14ac:dyDescent="0.25">
      <c r="A71" s="7">
        <f t="shared" ca="1" si="9"/>
        <v>1.04733569018941</v>
      </c>
      <c r="B71" s="2"/>
      <c r="C71" s="6">
        <f t="shared" ca="1" si="7"/>
        <v>1.5233014633126041E-2</v>
      </c>
      <c r="D71" s="2">
        <f t="shared" ca="1" si="10"/>
        <v>354.73513485313265</v>
      </c>
      <c r="E71">
        <v>69</v>
      </c>
      <c r="F71" s="6">
        <f ca="1"/>
        <v>7.9201928235759413E-3</v>
      </c>
      <c r="G71" s="6">
        <f t="shared" ca="1" si="11"/>
        <v>4.0000000000000001E-3</v>
      </c>
      <c r="H71" s="6">
        <f t="shared" ca="1" si="8"/>
        <v>0.27600000000000019</v>
      </c>
      <c r="I71">
        <f t="shared" ca="1" si="12"/>
        <v>0</v>
      </c>
      <c r="J71">
        <f t="shared" ca="1" si="13"/>
        <v>0</v>
      </c>
    </row>
    <row r="72" spans="1:10" x14ac:dyDescent="0.25">
      <c r="A72" s="7">
        <f t="shared" ca="1" si="9"/>
        <v>-0.5254736528713625</v>
      </c>
      <c r="B72" s="2"/>
      <c r="C72" s="6">
        <f t="shared" ca="1" si="7"/>
        <v>-8.8030079092753424E-3</v>
      </c>
      <c r="D72" s="2">
        <f t="shared" ca="1" si="10"/>
        <v>351.61239865532269</v>
      </c>
      <c r="E72">
        <v>70</v>
      </c>
      <c r="F72" s="6">
        <f ca="1"/>
        <v>7.8765113549704811E-3</v>
      </c>
      <c r="G72" s="6">
        <f t="shared" ca="1" si="11"/>
        <v>4.0000000000000001E-3</v>
      </c>
      <c r="H72" s="6">
        <f t="shared" ca="1" si="8"/>
        <v>0.28000000000000019</v>
      </c>
      <c r="I72">
        <f t="shared" ca="1" si="12"/>
        <v>0</v>
      </c>
      <c r="J72">
        <f t="shared" ca="1" si="13"/>
        <v>0</v>
      </c>
    </row>
    <row r="73" spans="1:10" x14ac:dyDescent="0.25">
      <c r="A73" s="7">
        <f t="shared" ca="1" si="9"/>
        <v>-0.51866992891471397</v>
      </c>
      <c r="B73" s="2"/>
      <c r="C73" s="6">
        <f t="shared" ca="1" si="7"/>
        <v>-8.6990318850256182E-3</v>
      </c>
      <c r="D73" s="2">
        <f t="shared" ca="1" si="10"/>
        <v>348.55371118824968</v>
      </c>
      <c r="E73">
        <v>71</v>
      </c>
      <c r="F73" s="6">
        <f ca="1"/>
        <v>7.8377367307696545E-3</v>
      </c>
      <c r="G73" s="6">
        <f t="shared" ca="1" si="11"/>
        <v>4.0000000000000001E-3</v>
      </c>
      <c r="H73" s="6">
        <f t="shared" ca="1" si="8"/>
        <v>0.2840000000000002</v>
      </c>
      <c r="I73">
        <f t="shared" ca="1" si="12"/>
        <v>0</v>
      </c>
      <c r="J73">
        <f t="shared" ca="1" si="13"/>
        <v>0</v>
      </c>
    </row>
    <row r="74" spans="1:10" x14ac:dyDescent="0.25">
      <c r="A74" s="7">
        <f t="shared" ca="1" si="9"/>
        <v>0.46274678418908693</v>
      </c>
      <c r="B74" s="2"/>
      <c r="C74" s="6">
        <f t="shared" ca="1" si="7"/>
        <v>6.2991968219238623E-3</v>
      </c>
      <c r="D74" s="2">
        <f t="shared" ca="1" si="10"/>
        <v>350.74931961803651</v>
      </c>
      <c r="E74">
        <v>72</v>
      </c>
      <c r="F74" s="6">
        <f ca="1"/>
        <v>7.7773586696893385E-3</v>
      </c>
      <c r="G74" s="6">
        <f t="shared" ca="1" si="11"/>
        <v>4.0000000000000001E-3</v>
      </c>
      <c r="H74" s="6">
        <f t="shared" ca="1" si="8"/>
        <v>0.2880000000000002</v>
      </c>
      <c r="I74">
        <f t="shared" ca="1" si="12"/>
        <v>0</v>
      </c>
      <c r="J74">
        <f t="shared" ca="1" si="13"/>
        <v>0</v>
      </c>
    </row>
    <row r="75" spans="1:10" x14ac:dyDescent="0.25">
      <c r="A75" s="7">
        <f t="shared" ca="1" si="9"/>
        <v>-1.5826686861515904</v>
      </c>
      <c r="B75" s="2"/>
      <c r="C75" s="6">
        <f t="shared" ca="1" si="7"/>
        <v>-2.4959297776035425E-2</v>
      </c>
      <c r="D75" s="2">
        <f t="shared" ca="1" si="10"/>
        <v>341.99486290494809</v>
      </c>
      <c r="E75">
        <v>73</v>
      </c>
      <c r="F75" s="6">
        <f ca="1"/>
        <v>7.7683372449062309E-3</v>
      </c>
      <c r="G75" s="6">
        <f t="shared" ca="1" si="11"/>
        <v>4.0000000000000001E-3</v>
      </c>
      <c r="H75" s="6">
        <f t="shared" ca="1" si="8"/>
        <v>0.2920000000000002</v>
      </c>
      <c r="I75">
        <f t="shared" ca="1" si="12"/>
        <v>0</v>
      </c>
      <c r="J75">
        <f t="shared" ca="1" si="13"/>
        <v>0</v>
      </c>
    </row>
    <row r="76" spans="1:10" x14ac:dyDescent="0.25">
      <c r="A76" s="7">
        <f t="shared" ca="1" si="9"/>
        <v>-0.20214772693081773</v>
      </c>
      <c r="B76" s="2"/>
      <c r="C76" s="6">
        <f t="shared" ca="1" si="7"/>
        <v>-3.8618691255203888E-3</v>
      </c>
      <c r="D76" s="2">
        <f t="shared" ca="1" si="10"/>
        <v>340.67412350280892</v>
      </c>
      <c r="E76">
        <v>74</v>
      </c>
      <c r="F76" s="6">
        <f ca="1"/>
        <v>7.7658214094957143E-3</v>
      </c>
      <c r="G76" s="6">
        <f t="shared" ca="1" si="11"/>
        <v>4.0000000000000001E-3</v>
      </c>
      <c r="H76" s="6">
        <f t="shared" ca="1" si="8"/>
        <v>0.29600000000000021</v>
      </c>
      <c r="I76">
        <f t="shared" ca="1" si="12"/>
        <v>0</v>
      </c>
      <c r="J76">
        <f t="shared" ca="1" si="13"/>
        <v>0</v>
      </c>
    </row>
    <row r="77" spans="1:10" x14ac:dyDescent="0.25">
      <c r="A77" s="7">
        <f t="shared" ca="1" si="9"/>
        <v>0.56881748086799877</v>
      </c>
      <c r="B77" s="2"/>
      <c r="C77" s="6">
        <f t="shared" ca="1" si="7"/>
        <v>7.9201928235759413E-3</v>
      </c>
      <c r="D77" s="2">
        <f t="shared" ca="1" si="10"/>
        <v>343.3723282509539</v>
      </c>
      <c r="E77">
        <v>75</v>
      </c>
      <c r="F77" s="6">
        <f ca="1"/>
        <v>7.654006673210494E-3</v>
      </c>
      <c r="G77" s="6">
        <f t="shared" ca="1" si="11"/>
        <v>4.0000000000000001E-3</v>
      </c>
      <c r="H77" s="6">
        <f t="shared" ca="1" si="8"/>
        <v>0.30000000000000021</v>
      </c>
      <c r="I77">
        <f t="shared" ca="1" si="12"/>
        <v>0</v>
      </c>
      <c r="J77">
        <f t="shared" ca="1" si="13"/>
        <v>0</v>
      </c>
    </row>
    <row r="78" spans="1:10" x14ac:dyDescent="0.25">
      <c r="A78" s="7">
        <f t="shared" ca="1" si="9"/>
        <v>0.71942932250005764</v>
      </c>
      <c r="B78" s="2"/>
      <c r="C78" s="6">
        <f t="shared" ca="1" si="7"/>
        <v>1.0221876518801088E-2</v>
      </c>
      <c r="D78" s="2">
        <f t="shared" ca="1" si="10"/>
        <v>346.88223779030841</v>
      </c>
      <c r="E78">
        <v>76</v>
      </c>
      <c r="F78" s="6">
        <f ca="1"/>
        <v>7.6421597875713527E-3</v>
      </c>
      <c r="G78" s="6">
        <f t="shared" ca="1" si="11"/>
        <v>4.0000000000000001E-3</v>
      </c>
      <c r="H78" s="6">
        <f t="shared" ca="1" si="8"/>
        <v>0.30400000000000021</v>
      </c>
      <c r="I78">
        <f t="shared" ca="1" si="12"/>
        <v>0</v>
      </c>
      <c r="J78">
        <f t="shared" ca="1" si="13"/>
        <v>0</v>
      </c>
    </row>
    <row r="79" spans="1:10" x14ac:dyDescent="0.25">
      <c r="A79" s="7">
        <f t="shared" ca="1" si="9"/>
        <v>2.0961638312219768</v>
      </c>
      <c r="B79" s="2"/>
      <c r="C79" s="6">
        <f t="shared" ca="1" si="7"/>
        <v>3.1261439789797826E-2</v>
      </c>
      <c r="D79" s="2">
        <f t="shared" ca="1" si="10"/>
        <v>357.72627598114047</v>
      </c>
      <c r="E79">
        <v>77</v>
      </c>
      <c r="F79" s="6">
        <f ca="1"/>
        <v>7.6214312967551479E-3</v>
      </c>
      <c r="G79" s="6">
        <f t="shared" ca="1" si="11"/>
        <v>4.0000000000000001E-3</v>
      </c>
      <c r="H79" s="6">
        <f t="shared" ca="1" si="8"/>
        <v>0.30800000000000022</v>
      </c>
      <c r="I79">
        <f t="shared" ca="1" si="12"/>
        <v>0</v>
      </c>
      <c r="J79">
        <f t="shared" ca="1" si="13"/>
        <v>0</v>
      </c>
    </row>
    <row r="80" spans="1:10" x14ac:dyDescent="0.25">
      <c r="A80" s="7">
        <f t="shared" ca="1" si="9"/>
        <v>-2.132220153887586</v>
      </c>
      <c r="B80" s="2"/>
      <c r="C80" s="6">
        <f t="shared" ca="1" si="7"/>
        <v>-3.3357665655136821E-2</v>
      </c>
      <c r="D80" s="2">
        <f t="shared" ca="1" si="10"/>
        <v>345.79336247090436</v>
      </c>
      <c r="E80">
        <v>78</v>
      </c>
      <c r="F80" s="6">
        <f ca="1"/>
        <v>7.0360937144394809E-3</v>
      </c>
      <c r="G80" s="6">
        <f t="shared" ca="1" si="11"/>
        <v>4.0000000000000001E-3</v>
      </c>
      <c r="H80" s="6">
        <f t="shared" ca="1" si="8"/>
        <v>0.31200000000000022</v>
      </c>
      <c r="I80">
        <f t="shared" ca="1" si="12"/>
        <v>0</v>
      </c>
      <c r="J80">
        <f t="shared" ca="1" si="13"/>
        <v>0</v>
      </c>
    </row>
    <row r="81" spans="1:10" x14ac:dyDescent="0.25">
      <c r="A81" s="7">
        <f t="shared" ca="1" si="9"/>
        <v>0.43528827197134201</v>
      </c>
      <c r="B81" s="2"/>
      <c r="C81" s="6">
        <f t="shared" ca="1" si="7"/>
        <v>5.8795697249979639E-3</v>
      </c>
      <c r="D81" s="2">
        <f t="shared" ca="1" si="10"/>
        <v>347.82647865599358</v>
      </c>
      <c r="E81">
        <v>79</v>
      </c>
      <c r="F81" s="6">
        <f ca="1"/>
        <v>6.7419623839257165E-3</v>
      </c>
      <c r="G81" s="6">
        <f t="shared" ca="1" si="11"/>
        <v>4.0000000000000001E-3</v>
      </c>
      <c r="H81" s="6">
        <f t="shared" ca="1" si="8"/>
        <v>0.31600000000000023</v>
      </c>
      <c r="I81">
        <f t="shared" ca="1" si="12"/>
        <v>0</v>
      </c>
      <c r="J81">
        <f t="shared" ca="1" si="13"/>
        <v>0</v>
      </c>
    </row>
    <row r="82" spans="1:10" x14ac:dyDescent="0.25">
      <c r="A82" s="7">
        <f t="shared" ca="1" si="9"/>
        <v>-0.24708930867460707</v>
      </c>
      <c r="B82" s="2"/>
      <c r="C82" s="6">
        <f t="shared" ca="1" si="7"/>
        <v>-4.5486763832791287E-3</v>
      </c>
      <c r="D82" s="2">
        <f t="shared" ca="1" si="10"/>
        <v>346.24432856705192</v>
      </c>
      <c r="E82">
        <v>80</v>
      </c>
      <c r="F82" s="6">
        <f ca="1"/>
        <v>6.6449418213423211E-3</v>
      </c>
      <c r="G82" s="6">
        <f t="shared" ca="1" si="11"/>
        <v>4.0000000000000001E-3</v>
      </c>
      <c r="H82" s="6">
        <f t="shared" ca="1" si="8"/>
        <v>0.32000000000000023</v>
      </c>
      <c r="I82">
        <f t="shared" ca="1" si="12"/>
        <v>0</v>
      </c>
      <c r="J82">
        <f t="shared" ca="1" si="13"/>
        <v>0</v>
      </c>
    </row>
    <row r="83" spans="1:10" x14ac:dyDescent="0.25">
      <c r="A83" s="7">
        <f t="shared" ca="1" si="9"/>
        <v>0.14810441402382751</v>
      </c>
      <c r="B83" s="2"/>
      <c r="C83" s="6">
        <f t="shared" ca="1" si="7"/>
        <v>1.4907620707866058E-3</v>
      </c>
      <c r="D83" s="2">
        <f t="shared" ca="1" si="10"/>
        <v>346.76049647930466</v>
      </c>
      <c r="E83">
        <v>81</v>
      </c>
      <c r="F83" s="6">
        <f ca="1"/>
        <v>6.2991968219238623E-3</v>
      </c>
      <c r="G83" s="6">
        <f t="shared" ca="1" si="11"/>
        <v>4.0000000000000001E-3</v>
      </c>
      <c r="H83" s="6">
        <f t="shared" ca="1" si="8"/>
        <v>0.32400000000000023</v>
      </c>
      <c r="I83">
        <f t="shared" ca="1" si="12"/>
        <v>0</v>
      </c>
      <c r="J83">
        <f t="shared" ca="1" si="13"/>
        <v>0</v>
      </c>
    </row>
    <row r="84" spans="1:10" x14ac:dyDescent="0.25">
      <c r="A84" s="7">
        <f t="shared" ca="1" si="9"/>
        <v>1.3761171662714899E-2</v>
      </c>
      <c r="B84" s="2"/>
      <c r="C84" s="6">
        <f t="shared" ca="1" si="7"/>
        <v>-5.6230126842718334E-4</v>
      </c>
      <c r="D84" s="2">
        <f t="shared" ca="1" si="10"/>
        <v>346.5655126122939</v>
      </c>
      <c r="E84">
        <v>82</v>
      </c>
      <c r="F84" s="6">
        <f ca="1"/>
        <v>6.2713228877546434E-3</v>
      </c>
      <c r="G84" s="6">
        <f t="shared" ca="1" si="11"/>
        <v>4.0000000000000001E-3</v>
      </c>
      <c r="H84" s="6">
        <f t="shared" ca="1" si="8"/>
        <v>0.32800000000000024</v>
      </c>
      <c r="I84">
        <f t="shared" ca="1" si="12"/>
        <v>0</v>
      </c>
      <c r="J84">
        <f t="shared" ca="1" si="13"/>
        <v>0</v>
      </c>
    </row>
    <row r="85" spans="1:10" x14ac:dyDescent="0.25">
      <c r="A85" s="7">
        <f t="shared" ca="1" si="9"/>
        <v>-1.0250497117389343</v>
      </c>
      <c r="B85" s="2"/>
      <c r="C85" s="6">
        <f t="shared" ca="1" si="7"/>
        <v>-1.6437640463795349E-2</v>
      </c>
      <c r="D85" s="2">
        <f t="shared" ca="1" si="10"/>
        <v>340.8687933188221</v>
      </c>
      <c r="E85">
        <v>83</v>
      </c>
      <c r="F85" s="6">
        <f ca="1"/>
        <v>6.2626950109261675E-3</v>
      </c>
      <c r="G85" s="6">
        <f t="shared" ca="1" si="11"/>
        <v>4.0000000000000001E-3</v>
      </c>
      <c r="H85" s="6">
        <f t="shared" ca="1" si="8"/>
        <v>0.33200000000000024</v>
      </c>
      <c r="I85">
        <f t="shared" ca="1" si="12"/>
        <v>0</v>
      </c>
      <c r="J85">
        <f t="shared" ca="1" si="13"/>
        <v>0</v>
      </c>
    </row>
    <row r="86" spans="1:10" x14ac:dyDescent="0.25">
      <c r="A86" s="7">
        <f t="shared" ca="1" si="9"/>
        <v>0.7189420819954585</v>
      </c>
      <c r="B86" s="2"/>
      <c r="C86" s="6">
        <f t="shared" ca="1" si="7"/>
        <v>1.0214430400933219E-2</v>
      </c>
      <c r="D86" s="2">
        <f t="shared" ca="1" si="10"/>
        <v>344.35057388402731</v>
      </c>
      <c r="E86">
        <v>84</v>
      </c>
      <c r="F86" s="6">
        <f ca="1"/>
        <v>6.2077702952546545E-3</v>
      </c>
      <c r="G86" s="6">
        <f t="shared" ca="1" si="11"/>
        <v>4.0000000000000001E-3</v>
      </c>
      <c r="H86" s="6">
        <f t="shared" ca="1" si="8"/>
        <v>0.33600000000000024</v>
      </c>
      <c r="I86">
        <f t="shared" ca="1" si="12"/>
        <v>0</v>
      </c>
      <c r="J86">
        <f t="shared" ca="1" si="13"/>
        <v>0</v>
      </c>
    </row>
    <row r="87" spans="1:10" x14ac:dyDescent="0.25">
      <c r="A87" s="7">
        <f t="shared" ca="1" si="9"/>
        <v>-1.6697214336797919</v>
      </c>
      <c r="B87" s="2"/>
      <c r="C87" s="6">
        <f t="shared" ca="1" si="7"/>
        <v>-2.6289657244713237E-2</v>
      </c>
      <c r="D87" s="2">
        <f t="shared" ca="1" si="10"/>
        <v>335.29771532459591</v>
      </c>
      <c r="E87">
        <v>85</v>
      </c>
      <c r="F87" s="6">
        <f ca="1"/>
        <v>6.1440035144123039E-3</v>
      </c>
      <c r="G87" s="6">
        <f t="shared" ca="1" si="11"/>
        <v>4.0000000000000001E-3</v>
      </c>
      <c r="H87" s="6">
        <f t="shared" ca="1" si="8"/>
        <v>0.34000000000000025</v>
      </c>
      <c r="I87">
        <f t="shared" ca="1" si="12"/>
        <v>0</v>
      </c>
      <c r="J87">
        <f t="shared" ca="1" si="13"/>
        <v>0</v>
      </c>
    </row>
    <row r="88" spans="1:10" x14ac:dyDescent="0.25">
      <c r="A88" s="7">
        <f t="shared" ca="1" si="9"/>
        <v>-0.67782910810554198</v>
      </c>
      <c r="B88" s="2"/>
      <c r="C88" s="6">
        <f t="shared" ca="1" si="7"/>
        <v>-1.1131337895756778E-2</v>
      </c>
      <c r="D88" s="2">
        <f t="shared" ca="1" si="10"/>
        <v>331.56540315964253</v>
      </c>
      <c r="E88">
        <v>86</v>
      </c>
      <c r="F88" s="6">
        <f ca="1"/>
        <v>5.968345598928811E-3</v>
      </c>
      <c r="G88" s="6">
        <f t="shared" ca="1" si="11"/>
        <v>4.0000000000000001E-3</v>
      </c>
      <c r="H88" s="6">
        <f t="shared" ca="1" si="8"/>
        <v>0.34400000000000025</v>
      </c>
      <c r="I88">
        <f t="shared" ca="1" si="12"/>
        <v>0</v>
      </c>
      <c r="J88">
        <f t="shared" ca="1" si="13"/>
        <v>0</v>
      </c>
    </row>
    <row r="89" spans="1:10" x14ac:dyDescent="0.25">
      <c r="A89" s="7">
        <f t="shared" ca="1" si="9"/>
        <v>1.4561590372982651</v>
      </c>
      <c r="B89" s="2"/>
      <c r="C89" s="6">
        <f t="shared" ca="1" si="7"/>
        <v>2.1480744041857524E-2</v>
      </c>
      <c r="D89" s="2">
        <f t="shared" ca="1" si="10"/>
        <v>338.68767471805012</v>
      </c>
      <c r="E89">
        <v>87</v>
      </c>
      <c r="F89" s="6">
        <f ca="1"/>
        <v>5.8856747887416384E-3</v>
      </c>
      <c r="G89" s="6">
        <f t="shared" ca="1" si="11"/>
        <v>4.0000000000000001E-3</v>
      </c>
      <c r="H89" s="6">
        <f t="shared" ca="1" si="8"/>
        <v>0.34800000000000025</v>
      </c>
      <c r="I89">
        <f t="shared" ca="1" si="12"/>
        <v>0</v>
      </c>
      <c r="J89">
        <f t="shared" ca="1" si="13"/>
        <v>0</v>
      </c>
    </row>
    <row r="90" spans="1:10" x14ac:dyDescent="0.25">
      <c r="A90" s="7">
        <f t="shared" ca="1" si="9"/>
        <v>-0.46727323685600675</v>
      </c>
      <c r="B90" s="2"/>
      <c r="C90" s="6">
        <f t="shared" ca="1" si="7"/>
        <v>-7.9135761943035336E-3</v>
      </c>
      <c r="D90" s="2">
        <f t="shared" ca="1" si="10"/>
        <v>336.00744399809736</v>
      </c>
      <c r="E90">
        <v>88</v>
      </c>
      <c r="F90" s="6">
        <f ca="1"/>
        <v>5.8795697249979639E-3</v>
      </c>
      <c r="G90" s="6">
        <f t="shared" ca="1" si="11"/>
        <v>4.0000000000000001E-3</v>
      </c>
      <c r="H90" s="6">
        <f t="shared" ca="1" si="8"/>
        <v>0.35200000000000026</v>
      </c>
      <c r="I90">
        <f t="shared" ca="1" si="12"/>
        <v>0</v>
      </c>
      <c r="J90">
        <f t="shared" ca="1" si="13"/>
        <v>0</v>
      </c>
    </row>
    <row r="91" spans="1:10" x14ac:dyDescent="0.25">
      <c r="A91" s="7">
        <f t="shared" ca="1" si="9"/>
        <v>0.46092283914943361</v>
      </c>
      <c r="B91" s="2"/>
      <c r="C91" s="6">
        <f t="shared" ca="1" si="7"/>
        <v>6.2713228877546434E-3</v>
      </c>
      <c r="D91" s="2">
        <f t="shared" ca="1" si="10"/>
        <v>338.11465517209859</v>
      </c>
      <c r="E91">
        <v>89</v>
      </c>
      <c r="F91" s="6">
        <f ca="1"/>
        <v>5.5353757627700081E-3</v>
      </c>
      <c r="G91" s="6">
        <f t="shared" ca="1" si="11"/>
        <v>4.0000000000000001E-3</v>
      </c>
      <c r="H91" s="6">
        <f t="shared" ca="1" si="8"/>
        <v>0.35600000000000026</v>
      </c>
      <c r="I91">
        <f t="shared" ca="1" si="12"/>
        <v>0</v>
      </c>
      <c r="J91">
        <f t="shared" ca="1" si="13"/>
        <v>0</v>
      </c>
    </row>
    <row r="92" spans="1:10" x14ac:dyDescent="0.25">
      <c r="A92" s="7">
        <f t="shared" ca="1" si="9"/>
        <v>0.20518902550823317</v>
      </c>
      <c r="B92" s="2"/>
      <c r="C92" s="6">
        <f t="shared" ca="1" si="7"/>
        <v>2.3631418124997645E-3</v>
      </c>
      <c r="D92" s="2">
        <f t="shared" ca="1" si="10"/>
        <v>338.91366805115473</v>
      </c>
      <c r="E92">
        <v>90</v>
      </c>
      <c r="F92" s="6">
        <f ca="1"/>
        <v>5.1845149461602685E-3</v>
      </c>
      <c r="G92" s="6">
        <f t="shared" ca="1" si="11"/>
        <v>4.0000000000000001E-3</v>
      </c>
      <c r="H92" s="6">
        <f t="shared" ca="1" si="8"/>
        <v>0.36000000000000026</v>
      </c>
      <c r="I92">
        <f t="shared" ca="1" si="12"/>
        <v>0</v>
      </c>
      <c r="J92">
        <f t="shared" ca="1" si="13"/>
        <v>0</v>
      </c>
    </row>
    <row r="93" spans="1:10" x14ac:dyDescent="0.25">
      <c r="A93" s="7">
        <f t="shared" ca="1" si="9"/>
        <v>5.2282926861136864E-2</v>
      </c>
      <c r="B93" s="2"/>
      <c r="C93" s="6">
        <f t="shared" ca="1" si="7"/>
        <v>2.6396770789869684E-5</v>
      </c>
      <c r="D93" s="2">
        <f t="shared" ca="1" si="10"/>
        <v>338.92261427756785</v>
      </c>
      <c r="E93">
        <v>91</v>
      </c>
      <c r="F93" s="6">
        <f ca="1"/>
        <v>5.1395224092467551E-3</v>
      </c>
      <c r="G93" s="6">
        <f t="shared" ca="1" si="11"/>
        <v>4.0000000000000001E-3</v>
      </c>
      <c r="H93" s="6">
        <f t="shared" ca="1" si="8"/>
        <v>0.36400000000000027</v>
      </c>
      <c r="I93">
        <f t="shared" ca="1" si="12"/>
        <v>0</v>
      </c>
      <c r="J93">
        <f t="shared" ca="1" si="13"/>
        <v>0</v>
      </c>
    </row>
    <row r="94" spans="1:10" x14ac:dyDescent="0.25">
      <c r="A94" s="7">
        <f t="shared" ca="1" si="9"/>
        <v>-0.61389554134536417</v>
      </c>
      <c r="B94" s="2"/>
      <c r="C94" s="6">
        <f t="shared" ca="1" si="7"/>
        <v>-1.0154290894704992E-2</v>
      </c>
      <c r="D94" s="2">
        <f t="shared" ca="1" si="10"/>
        <v>335.48109546139955</v>
      </c>
      <c r="E94">
        <v>92</v>
      </c>
      <c r="F94" s="6">
        <f ca="1"/>
        <v>4.7130762334125983E-3</v>
      </c>
      <c r="G94" s="6">
        <f t="shared" ca="1" si="11"/>
        <v>4.0000000000000001E-3</v>
      </c>
      <c r="H94" s="6">
        <f t="shared" ca="1" si="8"/>
        <v>0.36800000000000027</v>
      </c>
      <c r="I94">
        <f t="shared" ca="1" si="12"/>
        <v>0</v>
      </c>
      <c r="J94">
        <f t="shared" ca="1" si="13"/>
        <v>0</v>
      </c>
    </row>
    <row r="95" spans="1:10" x14ac:dyDescent="0.25">
      <c r="A95" s="7">
        <f t="shared" ca="1" si="9"/>
        <v>-0.74015511615589291</v>
      </c>
      <c r="B95" s="2"/>
      <c r="C95" s="6">
        <f t="shared" ca="1" si="7"/>
        <v>-1.2083817826706833E-2</v>
      </c>
      <c r="D95" s="2">
        <f t="shared" ca="1" si="10"/>
        <v>331.42720301953995</v>
      </c>
      <c r="E95">
        <v>93</v>
      </c>
      <c r="F95" s="6">
        <f ca="1"/>
        <v>4.6926300985718674E-3</v>
      </c>
      <c r="G95" s="6">
        <f t="shared" ca="1" si="11"/>
        <v>4.0000000000000001E-3</v>
      </c>
      <c r="H95" s="6">
        <f t="shared" ca="1" si="8"/>
        <v>0.37200000000000027</v>
      </c>
      <c r="I95">
        <f t="shared" ca="1" si="12"/>
        <v>0</v>
      </c>
      <c r="J95">
        <f t="shared" ca="1" si="13"/>
        <v>0</v>
      </c>
    </row>
    <row r="96" spans="1:10" x14ac:dyDescent="0.25">
      <c r="A96" s="7">
        <f t="shared" ca="1" si="9"/>
        <v>0.55947105546235076</v>
      </c>
      <c r="B96" s="2"/>
      <c r="C96" s="6">
        <f t="shared" ca="1" si="7"/>
        <v>7.7773586696893385E-3</v>
      </c>
      <c r="D96" s="2">
        <f t="shared" ca="1" si="10"/>
        <v>334.00483125031491</v>
      </c>
      <c r="E96">
        <v>94</v>
      </c>
      <c r="F96" s="6">
        <f ca="1"/>
        <v>4.3704248471808267E-3</v>
      </c>
      <c r="G96" s="6">
        <f t="shared" ca="1" si="11"/>
        <v>4.0000000000000001E-3</v>
      </c>
      <c r="H96" s="6">
        <f t="shared" ca="1" si="8"/>
        <v>0.37600000000000028</v>
      </c>
      <c r="I96">
        <f t="shared" ca="1" si="12"/>
        <v>0</v>
      </c>
      <c r="J96">
        <f t="shared" ca="1" si="13"/>
        <v>0</v>
      </c>
    </row>
    <row r="97" spans="1:10" x14ac:dyDescent="0.25">
      <c r="A97" s="7">
        <f t="shared" ca="1" si="9"/>
        <v>0.77924161115271862</v>
      </c>
      <c r="B97" s="2"/>
      <c r="C97" s="6">
        <f t="shared" ca="1" si="7"/>
        <v>1.1135941230274784E-2</v>
      </c>
      <c r="D97" s="2">
        <f t="shared" ca="1" si="10"/>
        <v>337.72428942174622</v>
      </c>
      <c r="E97">
        <v>95</v>
      </c>
      <c r="F97" s="6">
        <f ca="1"/>
        <v>4.1105828846038535E-3</v>
      </c>
      <c r="G97" s="6">
        <f t="shared" ca="1" si="11"/>
        <v>4.0000000000000001E-3</v>
      </c>
      <c r="H97" s="6">
        <f t="shared" ca="1" si="8"/>
        <v>0.38000000000000028</v>
      </c>
      <c r="I97">
        <f t="shared" ca="1" si="12"/>
        <v>0</v>
      </c>
      <c r="J97">
        <f t="shared" ca="1" si="13"/>
        <v>0</v>
      </c>
    </row>
    <row r="98" spans="1:10" x14ac:dyDescent="0.25">
      <c r="A98" s="7">
        <f t="shared" ca="1" si="9"/>
        <v>-3.1522097563157325E-2</v>
      </c>
      <c r="B98" s="2"/>
      <c r="C98" s="6">
        <f t="shared" ca="1" si="7"/>
        <v>-1.2543302703585633E-3</v>
      </c>
      <c r="D98" s="2">
        <f t="shared" ca="1" si="10"/>
        <v>337.30067162248918</v>
      </c>
      <c r="E98">
        <v>96</v>
      </c>
      <c r="F98" s="6">
        <f ca="1"/>
        <v>3.4252890905718636E-3</v>
      </c>
      <c r="G98" s="6">
        <f t="shared" ca="1" si="11"/>
        <v>4.0000000000000001E-3</v>
      </c>
      <c r="H98" s="6">
        <f t="shared" ca="1" si="8"/>
        <v>0.38400000000000029</v>
      </c>
      <c r="I98">
        <f t="shared" ca="1" si="12"/>
        <v>0</v>
      </c>
      <c r="J98">
        <f t="shared" ca="1" si="13"/>
        <v>0</v>
      </c>
    </row>
    <row r="99" spans="1:10" x14ac:dyDescent="0.25">
      <c r="A99" s="7">
        <f t="shared" ca="1" si="9"/>
        <v>0.92915008628519791</v>
      </c>
      <c r="B99" s="2"/>
      <c r="C99" s="6">
        <f t="shared" ca="1" si="7"/>
        <v>1.342687592205965E-2</v>
      </c>
      <c r="D99" s="2">
        <f t="shared" ca="1" si="10"/>
        <v>341.82956588879176</v>
      </c>
      <c r="E99">
        <v>97</v>
      </c>
      <c r="F99" s="6">
        <f ca="1"/>
        <v>3.3947067124604625E-3</v>
      </c>
      <c r="G99" s="6">
        <f t="shared" ca="1" si="11"/>
        <v>4.0000000000000001E-3</v>
      </c>
      <c r="H99" s="6">
        <f t="shared" ca="1" si="8"/>
        <v>0.38800000000000029</v>
      </c>
      <c r="I99">
        <f t="shared" ca="1" si="12"/>
        <v>0</v>
      </c>
      <c r="J99">
        <f t="shared" ca="1" si="13"/>
        <v>0</v>
      </c>
    </row>
    <row r="100" spans="1:10" x14ac:dyDescent="0.25">
      <c r="A100" s="7">
        <f t="shared" ca="1" si="9"/>
        <v>1.4640292099977694</v>
      </c>
      <c r="B100" s="2"/>
      <c r="C100" s="6">
        <f t="shared" ca="1" si="7"/>
        <v>2.1601017773223936E-2</v>
      </c>
      <c r="D100" s="2">
        <f t="shared" ca="1" si="10"/>
        <v>349.213432416969</v>
      </c>
      <c r="E100">
        <v>98</v>
      </c>
      <c r="F100" s="6">
        <f ca="1"/>
        <v>3.3492851985505519E-3</v>
      </c>
      <c r="G100" s="6">
        <f t="shared" ca="1" si="11"/>
        <v>4.0000000000000001E-3</v>
      </c>
      <c r="H100" s="6">
        <f t="shared" ca="1" si="8"/>
        <v>0.39200000000000029</v>
      </c>
      <c r="I100">
        <f t="shared" ca="1" si="12"/>
        <v>0</v>
      </c>
      <c r="J100">
        <f t="shared" ca="1" si="13"/>
        <v>0</v>
      </c>
    </row>
    <row r="101" spans="1:10" x14ac:dyDescent="0.25">
      <c r="A101" s="7">
        <f t="shared" ca="1" si="9"/>
        <v>0.61367393225397504</v>
      </c>
      <c r="B101" s="2"/>
      <c r="C101" s="6">
        <f t="shared" ca="1" si="7"/>
        <v>8.605699100253621E-3</v>
      </c>
      <c r="D101" s="2">
        <f t="shared" ca="1" si="10"/>
        <v>352.21865813811621</v>
      </c>
      <c r="E101">
        <v>99</v>
      </c>
      <c r="F101" s="6">
        <f ca="1"/>
        <v>3.2535726574459381E-3</v>
      </c>
      <c r="G101" s="6">
        <f t="shared" ca="1" si="11"/>
        <v>4.0000000000000001E-3</v>
      </c>
      <c r="H101" s="6">
        <f t="shared" ca="1" si="8"/>
        <v>0.3960000000000003</v>
      </c>
      <c r="I101">
        <f t="shared" ca="1" si="12"/>
        <v>0</v>
      </c>
      <c r="J101">
        <f t="shared" ca="1" si="13"/>
        <v>0</v>
      </c>
    </row>
    <row r="102" spans="1:10" x14ac:dyDescent="0.25">
      <c r="A102" s="7">
        <f t="shared" ca="1" si="9"/>
        <v>-0.7399837993864824</v>
      </c>
      <c r="B102" s="2"/>
      <c r="C102" s="6">
        <f t="shared" ca="1" si="7"/>
        <v>-1.2081199725695664E-2</v>
      </c>
      <c r="D102" s="2">
        <f t="shared" ca="1" si="10"/>
        <v>347.9634341820331</v>
      </c>
      <c r="E102">
        <v>100</v>
      </c>
      <c r="F102" s="6">
        <f ca="1"/>
        <v>3.0317246281346515E-3</v>
      </c>
      <c r="G102" s="6">
        <f t="shared" ca="1" si="11"/>
        <v>4.0000000000000001E-3</v>
      </c>
      <c r="H102" s="6">
        <f t="shared" ca="1" si="8"/>
        <v>0.4000000000000003</v>
      </c>
      <c r="I102">
        <f t="shared" ca="1" si="12"/>
        <v>0</v>
      </c>
      <c r="J102">
        <f t="shared" ca="1" si="13"/>
        <v>0</v>
      </c>
    </row>
    <row r="103" spans="1:10" x14ac:dyDescent="0.25">
      <c r="A103" s="7">
        <f t="shared" ca="1" si="9"/>
        <v>2.4078529261669868</v>
      </c>
      <c r="B103" s="2"/>
      <c r="C103" s="6">
        <f t="shared" ca="1" si="7"/>
        <v>3.6024741931518042E-2</v>
      </c>
      <c r="D103" s="2">
        <f t="shared" ca="1" si="10"/>
        <v>360.49872710004558</v>
      </c>
      <c r="E103">
        <v>101</v>
      </c>
      <c r="F103" s="6">
        <f ca="1"/>
        <v>2.9435072478829721E-3</v>
      </c>
      <c r="G103" s="6">
        <f t="shared" ca="1" si="11"/>
        <v>4.0000000000000001E-3</v>
      </c>
      <c r="H103" s="6">
        <f t="shared" ca="1" si="8"/>
        <v>0.4040000000000003</v>
      </c>
      <c r="I103">
        <f t="shared" ca="1" si="12"/>
        <v>0</v>
      </c>
      <c r="J103">
        <f t="shared" ca="1" si="13"/>
        <v>0</v>
      </c>
    </row>
    <row r="104" spans="1:10" x14ac:dyDescent="0.25">
      <c r="A104" s="7">
        <f t="shared" ca="1" si="9"/>
        <v>-1.7377698052453034</v>
      </c>
      <c r="B104" s="2"/>
      <c r="C104" s="6">
        <f t="shared" ca="1" si="7"/>
        <v>-2.7329587608897973E-2</v>
      </c>
      <c r="D104" s="2">
        <f t="shared" ca="1" si="10"/>
        <v>350.64644555486871</v>
      </c>
      <c r="E104">
        <v>102</v>
      </c>
      <c r="F104" s="6">
        <f ca="1"/>
        <v>2.7775840352392877E-3</v>
      </c>
      <c r="G104" s="6">
        <f t="shared" ca="1" si="11"/>
        <v>4.0000000000000001E-3</v>
      </c>
      <c r="H104" s="6">
        <f t="shared" ca="1" si="8"/>
        <v>0.40800000000000031</v>
      </c>
      <c r="I104">
        <f t="shared" ca="1" si="12"/>
        <v>0</v>
      </c>
      <c r="J104">
        <f t="shared" ca="1" si="13"/>
        <v>0</v>
      </c>
    </row>
    <row r="105" spans="1:10" x14ac:dyDescent="0.25">
      <c r="A105" s="7">
        <f t="shared" ca="1" si="9"/>
        <v>3.5368044049275599E-2</v>
      </c>
      <c r="B105" s="2"/>
      <c r="C105" s="6">
        <f t="shared" ca="1" si="7"/>
        <v>-2.321002341788155E-4</v>
      </c>
      <c r="D105" s="2">
        <f t="shared" ca="1" si="10"/>
        <v>350.56506043274146</v>
      </c>
      <c r="E105">
        <v>103</v>
      </c>
      <c r="F105" s="6">
        <f ca="1"/>
        <v>2.6253970543961978E-3</v>
      </c>
      <c r="G105" s="6">
        <f t="shared" ca="1" si="11"/>
        <v>4.0000000000000001E-3</v>
      </c>
      <c r="H105" s="6">
        <f t="shared" ca="1" si="8"/>
        <v>0.41200000000000031</v>
      </c>
      <c r="I105">
        <f t="shared" ca="1" si="12"/>
        <v>0</v>
      </c>
      <c r="J105">
        <f t="shared" ca="1" si="13"/>
        <v>0</v>
      </c>
    </row>
    <row r="106" spans="1:10" x14ac:dyDescent="0.25">
      <c r="A106" s="7">
        <f t="shared" ca="1" si="9"/>
        <v>-1.6522326562386234</v>
      </c>
      <c r="B106" s="2"/>
      <c r="C106" s="6">
        <f t="shared" ca="1" si="7"/>
        <v>-2.6022389854250687E-2</v>
      </c>
      <c r="D106" s="2">
        <f t="shared" ca="1" si="10"/>
        <v>341.44251976088174</v>
      </c>
      <c r="E106">
        <v>104</v>
      </c>
      <c r="F106" s="6">
        <f ca="1"/>
        <v>2.5845930346671533E-3</v>
      </c>
      <c r="G106" s="6">
        <f t="shared" ca="1" si="11"/>
        <v>4.0000000000000001E-3</v>
      </c>
      <c r="H106" s="6">
        <f t="shared" ca="1" si="8"/>
        <v>0.41600000000000031</v>
      </c>
      <c r="I106">
        <f t="shared" ca="1" si="12"/>
        <v>0</v>
      </c>
      <c r="J106">
        <f t="shared" ca="1" si="13"/>
        <v>0</v>
      </c>
    </row>
    <row r="107" spans="1:10" x14ac:dyDescent="0.25">
      <c r="A107" s="7">
        <f t="shared" ca="1" si="9"/>
        <v>0.23230826285017286</v>
      </c>
      <c r="B107" s="2"/>
      <c r="C107" s="6">
        <f t="shared" ca="1" si="7"/>
        <v>2.7775840352392877E-3</v>
      </c>
      <c r="D107" s="2">
        <f t="shared" ca="1" si="10"/>
        <v>342.39090505272145</v>
      </c>
      <c r="E107">
        <v>105</v>
      </c>
      <c r="F107" s="6">
        <f ca="1"/>
        <v>2.4275669783006557E-3</v>
      </c>
      <c r="G107" s="6">
        <f t="shared" ca="1" si="11"/>
        <v>4.0000000000000001E-3</v>
      </c>
      <c r="H107" s="6">
        <f t="shared" ca="1" si="8"/>
        <v>0.42000000000000032</v>
      </c>
      <c r="I107">
        <f t="shared" ca="1" si="12"/>
        <v>0</v>
      </c>
      <c r="J107">
        <f t="shared" ca="1" si="13"/>
        <v>0</v>
      </c>
    </row>
    <row r="108" spans="1:10" x14ac:dyDescent="0.25">
      <c r="A108" s="7">
        <f t="shared" ca="1" si="9"/>
        <v>-0.34284272726880877</v>
      </c>
      <c r="B108" s="2"/>
      <c r="C108" s="6">
        <f t="shared" ca="1" si="7"/>
        <v>-6.0120014442577993E-3</v>
      </c>
      <c r="D108" s="2">
        <f t="shared" ca="1" si="10"/>
        <v>340.33245043704375</v>
      </c>
      <c r="E108">
        <v>106</v>
      </c>
      <c r="F108" s="6">
        <f ca="1"/>
        <v>2.3631418124997645E-3</v>
      </c>
      <c r="G108" s="6">
        <f t="shared" ca="1" si="11"/>
        <v>4.0000000000000001E-3</v>
      </c>
      <c r="H108" s="6">
        <f t="shared" ca="1" si="8"/>
        <v>0.42400000000000032</v>
      </c>
      <c r="I108">
        <f t="shared" ca="1" si="12"/>
        <v>0</v>
      </c>
      <c r="J108">
        <f t="shared" ca="1" si="13"/>
        <v>0</v>
      </c>
    </row>
    <row r="109" spans="1:10" x14ac:dyDescent="0.25">
      <c r="A109" s="7">
        <f t="shared" ca="1" si="9"/>
        <v>0.55871610898175716</v>
      </c>
      <c r="B109" s="2"/>
      <c r="C109" s="6">
        <f t="shared" ca="1" si="7"/>
        <v>7.7658214094957143E-3</v>
      </c>
      <c r="D109" s="2">
        <f t="shared" ca="1" si="10"/>
        <v>342.97541146699388</v>
      </c>
      <c r="E109">
        <v>107</v>
      </c>
      <c r="F109" s="6">
        <f ca="1"/>
        <v>2.2153423978036484E-3</v>
      </c>
      <c r="G109" s="6">
        <f t="shared" ca="1" si="11"/>
        <v>4.0000000000000001E-3</v>
      </c>
      <c r="H109" s="6">
        <f t="shared" ca="1" si="8"/>
        <v>0.42800000000000032</v>
      </c>
      <c r="I109">
        <f t="shared" ca="1" si="12"/>
        <v>0</v>
      </c>
      <c r="J109">
        <f t="shared" ca="1" si="13"/>
        <v>0</v>
      </c>
    </row>
    <row r="110" spans="1:10" x14ac:dyDescent="0.25">
      <c r="A110" s="7">
        <f t="shared" ca="1" si="9"/>
        <v>0.18721100457603493</v>
      </c>
      <c r="B110" s="2"/>
      <c r="C110" s="6">
        <f t="shared" ca="1" si="7"/>
        <v>2.0883976940847811E-3</v>
      </c>
      <c r="D110" s="2">
        <f t="shared" ca="1" si="10"/>
        <v>343.69168052542938</v>
      </c>
      <c r="E110">
        <v>108</v>
      </c>
      <c r="F110" s="6">
        <f ca="1"/>
        <v>2.2151500723695183E-3</v>
      </c>
      <c r="G110" s="6">
        <f t="shared" ca="1" si="11"/>
        <v>4.0000000000000001E-3</v>
      </c>
      <c r="H110" s="6">
        <f t="shared" ca="1" si="8"/>
        <v>0.43200000000000033</v>
      </c>
      <c r="I110">
        <f t="shared" ca="1" si="12"/>
        <v>0</v>
      </c>
      <c r="J110">
        <f t="shared" ca="1" si="13"/>
        <v>0</v>
      </c>
    </row>
    <row r="111" spans="1:10" x14ac:dyDescent="0.25">
      <c r="A111" s="7">
        <f t="shared" ca="1" si="9"/>
        <v>2.3922131770510595</v>
      </c>
      <c r="B111" s="2"/>
      <c r="C111" s="6">
        <f t="shared" ca="1" si="7"/>
        <v>3.5785731803579475E-2</v>
      </c>
      <c r="D111" s="2">
        <f t="shared" ca="1" si="10"/>
        <v>355.99093882783393</v>
      </c>
      <c r="E111">
        <v>109</v>
      </c>
      <c r="F111" s="6">
        <f ca="1"/>
        <v>2.0883976940847811E-3</v>
      </c>
      <c r="G111" s="6">
        <f t="shared" ca="1" si="11"/>
        <v>4.0000000000000001E-3</v>
      </c>
      <c r="H111" s="6">
        <f t="shared" ca="1" si="8"/>
        <v>0.43600000000000033</v>
      </c>
      <c r="I111">
        <f t="shared" ca="1" si="12"/>
        <v>0</v>
      </c>
      <c r="J111">
        <f t="shared" ca="1" si="13"/>
        <v>0</v>
      </c>
    </row>
    <row r="112" spans="1:10" x14ac:dyDescent="0.25">
      <c r="A112" s="7">
        <f t="shared" ca="1" si="9"/>
        <v>0.63201732150266787</v>
      </c>
      <c r="B112" s="2"/>
      <c r="C112" s="6">
        <f t="shared" ca="1" si="7"/>
        <v>8.8860268586248951E-3</v>
      </c>
      <c r="D112" s="2">
        <f t="shared" ca="1" si="10"/>
        <v>359.15428387168515</v>
      </c>
      <c r="E112">
        <v>110</v>
      </c>
      <c r="F112" s="6">
        <f ca="1"/>
        <v>1.4907620707866058E-3</v>
      </c>
      <c r="G112" s="6">
        <f t="shared" ca="1" si="11"/>
        <v>4.0000000000000001E-3</v>
      </c>
      <c r="H112" s="6">
        <f t="shared" ca="1" si="8"/>
        <v>0.44000000000000034</v>
      </c>
      <c r="I112">
        <f t="shared" ca="1" si="12"/>
        <v>0</v>
      </c>
      <c r="J112">
        <f t="shared" ca="1" si="13"/>
        <v>0</v>
      </c>
    </row>
    <row r="113" spans="1:10" x14ac:dyDescent="0.25">
      <c r="A113" s="7">
        <f t="shared" ca="1" si="9"/>
        <v>0.56342192455541695</v>
      </c>
      <c r="B113" s="2"/>
      <c r="C113" s="6">
        <f t="shared" ca="1" si="7"/>
        <v>7.8377367307696545E-3</v>
      </c>
      <c r="D113" s="2">
        <f t="shared" ca="1" si="10"/>
        <v>361.96924059439954</v>
      </c>
      <c r="E113">
        <v>111</v>
      </c>
      <c r="F113" s="6">
        <f ca="1"/>
        <v>1.3457013709173649E-3</v>
      </c>
      <c r="G113" s="6">
        <f t="shared" ca="1" si="11"/>
        <v>4.0000000000000001E-3</v>
      </c>
      <c r="H113" s="6">
        <f t="shared" ca="1" si="8"/>
        <v>0.44400000000000034</v>
      </c>
      <c r="I113">
        <f t="shared" ca="1" si="12"/>
        <v>0</v>
      </c>
      <c r="J113">
        <f t="shared" ca="1" si="13"/>
        <v>0</v>
      </c>
    </row>
    <row r="114" spans="1:10" x14ac:dyDescent="0.25">
      <c r="A114" s="7">
        <f t="shared" ca="1" si="9"/>
        <v>9.0752755553621708E-2</v>
      </c>
      <c r="B114" s="2"/>
      <c r="C114" s="6">
        <f t="shared" ca="1" si="7"/>
        <v>6.1430125758255591E-4</v>
      </c>
      <c r="D114" s="2">
        <f t="shared" ca="1" si="10"/>
        <v>362.19159875410287</v>
      </c>
      <c r="E114">
        <v>112</v>
      </c>
      <c r="F114" s="6">
        <f ca="1"/>
        <v>1.3068810255077333E-3</v>
      </c>
      <c r="G114" s="6">
        <f t="shared" ca="1" si="11"/>
        <v>4.0000000000000001E-3</v>
      </c>
      <c r="H114" s="6">
        <f t="shared" ca="1" si="8"/>
        <v>0.44800000000000034</v>
      </c>
      <c r="I114">
        <f t="shared" ca="1" si="12"/>
        <v>0</v>
      </c>
      <c r="J114">
        <f t="shared" ca="1" si="13"/>
        <v>0</v>
      </c>
    </row>
    <row r="115" spans="1:10" x14ac:dyDescent="0.25">
      <c r="A115" s="7">
        <f t="shared" ca="1" si="9"/>
        <v>1.1802153178140777</v>
      </c>
      <c r="B115" s="2"/>
      <c r="C115" s="6">
        <f t="shared" ca="1" si="7"/>
        <v>1.7263710686086231E-2</v>
      </c>
      <c r="D115" s="2">
        <f t="shared" ca="1" si="10"/>
        <v>368.44436972792471</v>
      </c>
      <c r="E115">
        <v>113</v>
      </c>
      <c r="F115" s="6">
        <f ca="1"/>
        <v>1.2652203866862573E-3</v>
      </c>
      <c r="G115" s="6">
        <f t="shared" ca="1" si="11"/>
        <v>4.0000000000000001E-3</v>
      </c>
      <c r="H115" s="6">
        <f t="shared" ca="1" si="8"/>
        <v>0.45200000000000035</v>
      </c>
      <c r="I115">
        <f t="shared" ca="1" si="12"/>
        <v>0</v>
      </c>
      <c r="J115">
        <f t="shared" ca="1" si="13"/>
        <v>0</v>
      </c>
    </row>
    <row r="116" spans="1:10" x14ac:dyDescent="0.25">
      <c r="A116" s="7">
        <f t="shared" ca="1" si="9"/>
        <v>1.0323059977925113</v>
      </c>
      <c r="B116" s="2"/>
      <c r="C116" s="6">
        <f t="shared" ca="1" si="7"/>
        <v>1.5003327527787391E-2</v>
      </c>
      <c r="D116" s="2">
        <f t="shared" ca="1" si="10"/>
        <v>373.972261282722</v>
      </c>
      <c r="E116">
        <v>114</v>
      </c>
      <c r="F116" s="6">
        <f ca="1"/>
        <v>1.2158154856281357E-3</v>
      </c>
      <c r="G116" s="6">
        <f t="shared" ca="1" si="11"/>
        <v>4.0000000000000001E-3</v>
      </c>
      <c r="H116" s="6">
        <f t="shared" ca="1" si="8"/>
        <v>0.45600000000000035</v>
      </c>
      <c r="I116">
        <f t="shared" ca="1" si="12"/>
        <v>0</v>
      </c>
      <c r="J116">
        <f t="shared" ca="1" si="13"/>
        <v>0</v>
      </c>
    </row>
    <row r="117" spans="1:10" x14ac:dyDescent="0.25">
      <c r="A117" s="7">
        <f t="shared" ca="1" si="9"/>
        <v>0.63742581053943326</v>
      </c>
      <c r="B117" s="2"/>
      <c r="C117" s="6">
        <f t="shared" ca="1" si="7"/>
        <v>8.9686805922014265E-3</v>
      </c>
      <c r="D117" s="2">
        <f t="shared" ca="1" si="10"/>
        <v>377.32629904450999</v>
      </c>
      <c r="E117">
        <v>115</v>
      </c>
      <c r="F117" s="6">
        <f ca="1"/>
        <v>8.9779665418119367E-4</v>
      </c>
      <c r="G117" s="6">
        <f t="shared" ca="1" si="11"/>
        <v>4.0000000000000001E-3</v>
      </c>
      <c r="H117" s="6">
        <f t="shared" ca="1" si="8"/>
        <v>0.46000000000000035</v>
      </c>
      <c r="I117">
        <f t="shared" ca="1" si="12"/>
        <v>0</v>
      </c>
      <c r="J117">
        <f t="shared" ca="1" si="13"/>
        <v>0</v>
      </c>
    </row>
    <row r="118" spans="1:10" x14ac:dyDescent="0.25">
      <c r="A118" s="7">
        <f t="shared" ca="1" si="9"/>
        <v>0.95666686482574081</v>
      </c>
      <c r="B118" s="2"/>
      <c r="C118" s="6">
        <f t="shared" ca="1" si="7"/>
        <v>1.3847393457902646E-2</v>
      </c>
      <c r="D118" s="2">
        <f t="shared" ca="1" si="10"/>
        <v>382.55128476939353</v>
      </c>
      <c r="E118">
        <v>116</v>
      </c>
      <c r="F118" s="6">
        <f ca="1"/>
        <v>8.8978971931281752E-4</v>
      </c>
      <c r="G118" s="6">
        <f t="shared" ca="1" si="11"/>
        <v>4.0000000000000001E-3</v>
      </c>
      <c r="H118" s="6">
        <f t="shared" ca="1" si="8"/>
        <v>0.46400000000000036</v>
      </c>
      <c r="I118">
        <f t="shared" ca="1" si="12"/>
        <v>0</v>
      </c>
      <c r="J118">
        <f t="shared" ca="1" si="13"/>
        <v>0</v>
      </c>
    </row>
    <row r="119" spans="1:10" x14ac:dyDescent="0.25">
      <c r="A119" s="7">
        <f t="shared" ca="1" si="9"/>
        <v>-0.25494581406696015</v>
      </c>
      <c r="B119" s="2"/>
      <c r="C119" s="6">
        <f t="shared" ca="1" si="7"/>
        <v>-4.668741247814843E-3</v>
      </c>
      <c r="D119" s="2">
        <f t="shared" ca="1" si="10"/>
        <v>380.76525180678613</v>
      </c>
      <c r="E119">
        <v>117</v>
      </c>
      <c r="F119" s="6">
        <f ca="1"/>
        <v>8.6568853647716172E-4</v>
      </c>
      <c r="G119" s="6">
        <f t="shared" ca="1" si="11"/>
        <v>4.0000000000000001E-3</v>
      </c>
      <c r="H119" s="6">
        <f t="shared" ca="1" si="8"/>
        <v>0.46800000000000036</v>
      </c>
      <c r="I119">
        <f t="shared" ca="1" si="12"/>
        <v>0</v>
      </c>
      <c r="J119">
        <f t="shared" ca="1" si="13"/>
        <v>0</v>
      </c>
    </row>
    <row r="120" spans="1:10" x14ac:dyDescent="0.25">
      <c r="A120" s="7">
        <f t="shared" ca="1" si="9"/>
        <v>7.5535914913517563E-2</v>
      </c>
      <c r="B120" s="2"/>
      <c r="C120" s="6">
        <f t="shared" ca="1" si="7"/>
        <v>3.8175411112556783E-4</v>
      </c>
      <c r="D120" s="2">
        <f t="shared" ca="1" si="10"/>
        <v>380.91061050703712</v>
      </c>
      <c r="E120">
        <v>118</v>
      </c>
      <c r="F120" s="6">
        <f ca="1"/>
        <v>6.7085586720316284E-4</v>
      </c>
      <c r="G120" s="6">
        <f t="shared" ca="1" si="11"/>
        <v>4.0000000000000001E-3</v>
      </c>
      <c r="H120" s="6">
        <f t="shared" ca="1" si="8"/>
        <v>0.47200000000000036</v>
      </c>
      <c r="I120">
        <f t="shared" ca="1" si="12"/>
        <v>0</v>
      </c>
      <c r="J120">
        <f t="shared" ca="1" si="13"/>
        <v>0</v>
      </c>
    </row>
    <row r="121" spans="1:10" x14ac:dyDescent="0.25">
      <c r="A121" s="7">
        <f t="shared" ca="1" si="9"/>
        <v>0.2697178188409135</v>
      </c>
      <c r="B121" s="2"/>
      <c r="C121" s="6">
        <f t="shared" ca="1" si="7"/>
        <v>3.3492851985505519E-3</v>
      </c>
      <c r="D121" s="2">
        <f t="shared" ca="1" si="10"/>
        <v>382.18638877677921</v>
      </c>
      <c r="E121">
        <v>119</v>
      </c>
      <c r="F121" s="6">
        <f ca="1"/>
        <v>6.5702799104272577E-4</v>
      </c>
      <c r="G121" s="6">
        <f t="shared" ca="1" si="11"/>
        <v>4.0000000000000001E-3</v>
      </c>
      <c r="H121" s="6">
        <f t="shared" ca="1" si="8"/>
        <v>0.47600000000000037</v>
      </c>
      <c r="I121">
        <f t="shared" ca="1" si="12"/>
        <v>0</v>
      </c>
      <c r="J121">
        <f t="shared" ca="1" si="13"/>
        <v>0</v>
      </c>
    </row>
    <row r="122" spans="1:10" x14ac:dyDescent="0.25">
      <c r="A122" s="7">
        <f t="shared" ca="1" si="9"/>
        <v>0.77012897169871208</v>
      </c>
      <c r="B122" s="2"/>
      <c r="C122" s="6">
        <f t="shared" ca="1" si="7"/>
        <v>1.0996679845350002E-2</v>
      </c>
      <c r="D122" s="2">
        <f t="shared" ca="1" si="10"/>
        <v>386.38917013540794</v>
      </c>
      <c r="E122">
        <v>120</v>
      </c>
      <c r="F122" s="6">
        <f ca="1"/>
        <v>6.1430125758255591E-4</v>
      </c>
      <c r="G122" s="6">
        <f t="shared" ca="1" si="11"/>
        <v>4.0000000000000001E-3</v>
      </c>
      <c r="H122" s="6">
        <f t="shared" ca="1" si="8"/>
        <v>0.48000000000000037</v>
      </c>
      <c r="I122">
        <f t="shared" ca="1" si="12"/>
        <v>0</v>
      </c>
      <c r="J122">
        <f t="shared" ca="1" si="13"/>
        <v>0</v>
      </c>
    </row>
    <row r="123" spans="1:10" x14ac:dyDescent="0.25">
      <c r="A123" s="7">
        <f t="shared" ca="1" si="9"/>
        <v>-0.48402441612084302</v>
      </c>
      <c r="B123" s="2"/>
      <c r="C123" s="6">
        <f t="shared" ca="1" si="7"/>
        <v>-8.169571445220512E-3</v>
      </c>
      <c r="D123" s="2">
        <f t="shared" ca="1" si="10"/>
        <v>383.23253620432729</v>
      </c>
      <c r="E123">
        <v>121</v>
      </c>
      <c r="F123" s="6">
        <f ca="1"/>
        <v>4.7442228585925083E-4</v>
      </c>
      <c r="G123" s="6">
        <f t="shared" ca="1" si="11"/>
        <v>4.0000000000000001E-3</v>
      </c>
      <c r="H123" s="6">
        <f t="shared" ca="1" si="8"/>
        <v>0.48400000000000037</v>
      </c>
      <c r="I123">
        <f t="shared" ca="1" si="12"/>
        <v>0</v>
      </c>
      <c r="J123">
        <f t="shared" ca="1" si="13"/>
        <v>0</v>
      </c>
    </row>
    <row r="124" spans="1:10" x14ac:dyDescent="0.25">
      <c r="A124" s="7">
        <f t="shared" ca="1" si="9"/>
        <v>1.0736596467867496</v>
      </c>
      <c r="B124" s="2"/>
      <c r="C124" s="6">
        <f t="shared" ca="1" si="7"/>
        <v>1.5635303198469595E-2</v>
      </c>
      <c r="D124" s="2">
        <f t="shared" ca="1" si="10"/>
        <v>389.22449310340039</v>
      </c>
      <c r="E124">
        <v>122</v>
      </c>
      <c r="F124" s="6">
        <f ca="1"/>
        <v>3.8175411112556783E-4</v>
      </c>
      <c r="G124" s="6">
        <f t="shared" ca="1" si="11"/>
        <v>4.0000000000000001E-3</v>
      </c>
      <c r="H124" s="6">
        <f t="shared" ca="1" si="8"/>
        <v>0.48800000000000038</v>
      </c>
      <c r="I124">
        <f t="shared" ca="1" si="12"/>
        <v>0</v>
      </c>
      <c r="J124">
        <f t="shared" ca="1" si="13"/>
        <v>0</v>
      </c>
    </row>
    <row r="125" spans="1:10" x14ac:dyDescent="0.25">
      <c r="A125" s="7">
        <f t="shared" ca="1" si="9"/>
        <v>0.67983857165624617</v>
      </c>
      <c r="B125" s="2"/>
      <c r="C125" s="6">
        <f t="shared" ca="1" si="7"/>
        <v>9.6168418501357961E-3</v>
      </c>
      <c r="D125" s="2">
        <f t="shared" ca="1" si="10"/>
        <v>392.96760349777509</v>
      </c>
      <c r="E125">
        <v>123</v>
      </c>
      <c r="F125" s="6">
        <f ca="1"/>
        <v>2.906953029337536E-4</v>
      </c>
      <c r="G125" s="6">
        <f t="shared" ca="1" si="11"/>
        <v>4.0000000000000001E-3</v>
      </c>
      <c r="H125" s="6">
        <f t="shared" ca="1" si="8"/>
        <v>0.49200000000000038</v>
      </c>
      <c r="I125">
        <f t="shared" ca="1" si="12"/>
        <v>0</v>
      </c>
      <c r="J125">
        <f t="shared" ca="1" si="13"/>
        <v>0</v>
      </c>
    </row>
    <row r="126" spans="1:10" x14ac:dyDescent="0.25">
      <c r="A126" s="7">
        <f t="shared" ca="1" si="9"/>
        <v>-0.17762430809328605</v>
      </c>
      <c r="B126" s="2"/>
      <c r="C126" s="6">
        <f t="shared" ca="1" si="7"/>
        <v>-3.4870967790841898E-3</v>
      </c>
      <c r="D126" s="2">
        <f t="shared" ca="1" si="10"/>
        <v>391.59728743333358</v>
      </c>
      <c r="E126">
        <v>124</v>
      </c>
      <c r="F126" s="6">
        <f ca="1"/>
        <v>2.6396770789869684E-5</v>
      </c>
      <c r="G126" s="6">
        <f t="shared" ca="1" si="11"/>
        <v>4.0000000000000001E-3</v>
      </c>
      <c r="H126" s="6">
        <f t="shared" ca="1" si="8"/>
        <v>0.49600000000000039</v>
      </c>
      <c r="I126">
        <f t="shared" ca="1" si="12"/>
        <v>0</v>
      </c>
      <c r="J126">
        <f t="shared" ca="1" si="13"/>
        <v>0</v>
      </c>
    </row>
    <row r="127" spans="1:10" x14ac:dyDescent="0.25">
      <c r="A127" s="7">
        <f t="shared" ca="1" si="9"/>
        <v>-1.099164717642398</v>
      </c>
      <c r="B127" s="2"/>
      <c r="C127" s="6">
        <f t="shared" ca="1" si="7"/>
        <v>-1.7570282484575251E-2</v>
      </c>
      <c r="D127" s="2">
        <f t="shared" ca="1" si="10"/>
        <v>384.71681247293651</v>
      </c>
      <c r="E127">
        <v>125</v>
      </c>
      <c r="F127" s="6">
        <f ca="1"/>
        <v>-2.321002341788155E-4</v>
      </c>
      <c r="G127" s="6">
        <f t="shared" ca="1" si="11"/>
        <v>4.0000000000000001E-3</v>
      </c>
      <c r="H127" s="6">
        <f t="shared" ca="1" si="8"/>
        <v>0.50000000000000033</v>
      </c>
      <c r="I127">
        <f t="shared" ca="1" si="12"/>
        <v>0</v>
      </c>
      <c r="J127">
        <f t="shared" ca="1" si="13"/>
        <v>0</v>
      </c>
    </row>
    <row r="128" spans="1:10" x14ac:dyDescent="0.25">
      <c r="A128" s="7">
        <f t="shared" ca="1" si="9"/>
        <v>-0.29152521109028118</v>
      </c>
      <c r="B128" s="2"/>
      <c r="C128" s="6">
        <f t="shared" ca="1" si="7"/>
        <v>-5.227755736963908E-3</v>
      </c>
      <c r="D128" s="2">
        <f t="shared" ca="1" si="10"/>
        <v>382.70560694942463</v>
      </c>
      <c r="E128">
        <v>126</v>
      </c>
      <c r="F128" s="6">
        <f ca="1"/>
        <v>-5.6230126842718334E-4</v>
      </c>
      <c r="G128" s="6">
        <f t="shared" ca="1" si="11"/>
        <v>4.0000000000000001E-3</v>
      </c>
      <c r="H128" s="6">
        <f t="shared" ca="1" si="8"/>
        <v>0.50400000000000034</v>
      </c>
      <c r="I128">
        <f t="shared" ca="1" si="12"/>
        <v>0</v>
      </c>
      <c r="J128">
        <f t="shared" ca="1" si="13"/>
        <v>0</v>
      </c>
    </row>
    <row r="129" spans="1:10" x14ac:dyDescent="0.25">
      <c r="A129" s="7">
        <f t="shared" ca="1" si="9"/>
        <v>1.4777395073330515</v>
      </c>
      <c r="B129" s="2"/>
      <c r="C129" s="6">
        <f t="shared" ca="1" si="7"/>
        <v>2.1810541589487999E-2</v>
      </c>
      <c r="D129" s="2">
        <f t="shared" ca="1" si="10"/>
        <v>391.05262350632535</v>
      </c>
      <c r="E129">
        <v>127</v>
      </c>
      <c r="F129" s="6">
        <f ca="1"/>
        <v>-9.6290474546311137E-4</v>
      </c>
      <c r="G129" s="6">
        <f t="shared" ca="1" si="11"/>
        <v>4.0000000000000001E-3</v>
      </c>
      <c r="H129" s="6">
        <f t="shared" ca="1" si="8"/>
        <v>0.50800000000000034</v>
      </c>
      <c r="I129">
        <f t="shared" ca="1" si="12"/>
        <v>0</v>
      </c>
      <c r="J129">
        <f t="shared" ca="1" si="13"/>
        <v>0</v>
      </c>
    </row>
    <row r="130" spans="1:10" x14ac:dyDescent="0.25">
      <c r="A130" s="7">
        <f t="shared" ca="1" si="9"/>
        <v>-0.29277201121616458</v>
      </c>
      <c r="B130" s="2"/>
      <c r="C130" s="6">
        <f t="shared" ca="1" si="7"/>
        <v>-5.2468096140684799E-3</v>
      </c>
      <c r="D130" s="2">
        <f t="shared" ca="1" si="10"/>
        <v>389.00084484170566</v>
      </c>
      <c r="E130">
        <v>128</v>
      </c>
      <c r="F130" s="6">
        <f ca="1"/>
        <v>-9.7742150160735463E-4</v>
      </c>
      <c r="G130" s="6">
        <f t="shared" ca="1" si="11"/>
        <v>4.0000000000000001E-3</v>
      </c>
      <c r="H130" s="6">
        <f t="shared" ca="1" si="8"/>
        <v>0.51200000000000034</v>
      </c>
      <c r="I130">
        <f t="shared" ca="1" si="12"/>
        <v>0</v>
      </c>
      <c r="J130">
        <f t="shared" ca="1" si="13"/>
        <v>0</v>
      </c>
    </row>
    <row r="131" spans="1:10" x14ac:dyDescent="0.25">
      <c r="A131" s="7">
        <f t="shared" ca="1" si="9"/>
        <v>-2.6074352100975546</v>
      </c>
      <c r="B131" s="2"/>
      <c r="C131" s="6">
        <f t="shared" ref="C131:C194" ca="1" si="14">$M$13+$M$14*A131</f>
        <v>-4.0620007943441755E-2</v>
      </c>
      <c r="D131" s="2">
        <f t="shared" ca="1" si="10"/>
        <v>373.19962743423002</v>
      </c>
      <c r="E131">
        <v>129</v>
      </c>
      <c r="F131" s="6">
        <f ca="1"/>
        <v>-1.2543302703585633E-3</v>
      </c>
      <c r="G131" s="6">
        <f t="shared" ca="1" si="11"/>
        <v>4.0000000000000001E-3</v>
      </c>
      <c r="H131" s="6">
        <f t="shared" ref="H131:H194" ca="1" si="15">H130+G131</f>
        <v>0.51600000000000035</v>
      </c>
      <c r="I131">
        <f t="shared" ca="1" si="12"/>
        <v>0</v>
      </c>
      <c r="J131">
        <f t="shared" ca="1" si="13"/>
        <v>0</v>
      </c>
    </row>
    <row r="132" spans="1:10" x14ac:dyDescent="0.25">
      <c r="A132" s="7">
        <f t="shared" ref="A132:A195" ca="1" si="16">_xlfn.NORM.INV(RAND(),0,1)</f>
        <v>-0.19539881367551998</v>
      </c>
      <c r="B132" s="2"/>
      <c r="C132" s="6">
        <f t="shared" ca="1" si="14"/>
        <v>-3.7587307306114642E-3</v>
      </c>
      <c r="D132" s="2">
        <f t="shared" ref="D132:D195" ca="1" si="17">(C132+1)*D131</f>
        <v>371.79687052594022</v>
      </c>
      <c r="E132">
        <v>130</v>
      </c>
      <c r="F132" s="6">
        <f ca="1"/>
        <v>-1.2812711973970636E-3</v>
      </c>
      <c r="G132" s="6">
        <f t="shared" ref="G132:G195" ca="1" si="18">1/$M$2</f>
        <v>4.0000000000000001E-3</v>
      </c>
      <c r="H132" s="6">
        <f t="shared" ca="1" si="15"/>
        <v>0.52000000000000035</v>
      </c>
      <c r="I132">
        <f t="shared" ref="I132:I195" ca="1" si="19">IF(E132&lt;$M$5+1,0,1)</f>
        <v>0</v>
      </c>
      <c r="J132">
        <f t="shared" ref="J132:J195" ca="1" si="20">IF(E132&lt;$M$5,0,1)</f>
        <v>0</v>
      </c>
    </row>
    <row r="133" spans="1:10" x14ac:dyDescent="0.25">
      <c r="A133" s="7">
        <f t="shared" ca="1" si="16"/>
        <v>-1.2061953739152689</v>
      </c>
      <c r="B133" s="2"/>
      <c r="C133" s="6">
        <f t="shared" ca="1" si="14"/>
        <v>-1.9205948802462413E-2</v>
      </c>
      <c r="D133" s="2">
        <f t="shared" ca="1" si="17"/>
        <v>364.65615886570328</v>
      </c>
      <c r="E133">
        <v>131</v>
      </c>
      <c r="F133" s="6">
        <f ca="1"/>
        <v>-1.3659559499527832E-3</v>
      </c>
      <c r="G133" s="6">
        <f t="shared" ca="1" si="18"/>
        <v>4.0000000000000001E-3</v>
      </c>
      <c r="H133" s="6">
        <f t="shared" ca="1" si="15"/>
        <v>0.52400000000000035</v>
      </c>
      <c r="I133">
        <f t="shared" ca="1" si="19"/>
        <v>0</v>
      </c>
      <c r="J133">
        <f t="shared" ca="1" si="20"/>
        <v>0</v>
      </c>
    </row>
    <row r="134" spans="1:10" x14ac:dyDescent="0.25">
      <c r="A134" s="7">
        <f t="shared" ca="1" si="16"/>
        <v>0.24893808162537601</v>
      </c>
      <c r="B134" s="2"/>
      <c r="C134" s="6">
        <f t="shared" ca="1" si="14"/>
        <v>3.0317246281346515E-3</v>
      </c>
      <c r="D134" s="2">
        <f t="shared" ca="1" si="17"/>
        <v>365.76169592333741</v>
      </c>
      <c r="E134">
        <v>132</v>
      </c>
      <c r="F134" s="6">
        <f ca="1"/>
        <v>-1.4818314800582513E-3</v>
      </c>
      <c r="G134" s="6">
        <f t="shared" ca="1" si="18"/>
        <v>4.0000000000000001E-3</v>
      </c>
      <c r="H134" s="6">
        <f t="shared" ca="1" si="15"/>
        <v>0.52800000000000036</v>
      </c>
      <c r="I134">
        <f t="shared" ca="1" si="19"/>
        <v>0</v>
      </c>
      <c r="J134">
        <f t="shared" ca="1" si="20"/>
        <v>0</v>
      </c>
    </row>
    <row r="135" spans="1:10" x14ac:dyDescent="0.25">
      <c r="A135" s="7">
        <f t="shared" ca="1" si="16"/>
        <v>-0.22047714979704233</v>
      </c>
      <c r="B135" s="2"/>
      <c r="C135" s="6">
        <f t="shared" ca="1" si="14"/>
        <v>-4.1419834465253845E-3</v>
      </c>
      <c r="D135" s="2">
        <f t="shared" ca="1" si="17"/>
        <v>364.2467170334499</v>
      </c>
      <c r="E135">
        <v>133</v>
      </c>
      <c r="F135" s="6">
        <f ca="1"/>
        <v>-1.8920564427093007E-3</v>
      </c>
      <c r="G135" s="6">
        <f t="shared" ca="1" si="18"/>
        <v>4.0000000000000001E-3</v>
      </c>
      <c r="H135" s="6">
        <f t="shared" ca="1" si="15"/>
        <v>0.53200000000000036</v>
      </c>
      <c r="I135">
        <f t="shared" ca="1" si="19"/>
        <v>0</v>
      </c>
      <c r="J135">
        <f t="shared" ca="1" si="20"/>
        <v>0</v>
      </c>
    </row>
    <row r="136" spans="1:10" x14ac:dyDescent="0.25">
      <c r="A136" s="7">
        <f t="shared" ca="1" si="16"/>
        <v>-0.60459257768178676</v>
      </c>
      <c r="B136" s="2"/>
      <c r="C136" s="6">
        <f t="shared" ca="1" si="14"/>
        <v>-1.0012120932836798E-2</v>
      </c>
      <c r="D136" s="2">
        <f t="shared" ca="1" si="17"/>
        <v>360.59983485312222</v>
      </c>
      <c r="E136">
        <v>134</v>
      </c>
      <c r="F136" s="6">
        <f ca="1"/>
        <v>-2.478573370788916E-3</v>
      </c>
      <c r="G136" s="6">
        <f t="shared" ca="1" si="18"/>
        <v>4.0000000000000001E-3</v>
      </c>
      <c r="H136" s="6">
        <f t="shared" ca="1" si="15"/>
        <v>0.53600000000000037</v>
      </c>
      <c r="I136">
        <f t="shared" ca="1" si="19"/>
        <v>0</v>
      </c>
      <c r="J136">
        <f t="shared" ca="1" si="20"/>
        <v>0</v>
      </c>
    </row>
    <row r="137" spans="1:10" x14ac:dyDescent="0.25">
      <c r="A137" s="7">
        <f t="shared" ca="1" si="16"/>
        <v>-0.23513602738013742</v>
      </c>
      <c r="B137" s="2"/>
      <c r="C137" s="6">
        <f t="shared" ca="1" si="14"/>
        <v>-4.3660036773232897E-3</v>
      </c>
      <c r="D137" s="2">
        <f t="shared" ca="1" si="17"/>
        <v>359.02545464811129</v>
      </c>
      <c r="E137">
        <v>135</v>
      </c>
      <c r="F137" s="6">
        <f ca="1"/>
        <v>-2.5414393229261987E-3</v>
      </c>
      <c r="G137" s="6">
        <f t="shared" ca="1" si="18"/>
        <v>4.0000000000000001E-3</v>
      </c>
      <c r="H137" s="6">
        <f t="shared" ca="1" si="15"/>
        <v>0.54000000000000037</v>
      </c>
      <c r="I137">
        <f t="shared" ca="1" si="19"/>
        <v>0</v>
      </c>
      <c r="J137">
        <f t="shared" ca="1" si="20"/>
        <v>0</v>
      </c>
    </row>
    <row r="138" spans="1:10" x14ac:dyDescent="0.25">
      <c r="A138" s="7">
        <f t="shared" ca="1" si="16"/>
        <v>-2.8854224280489227</v>
      </c>
      <c r="B138" s="2"/>
      <c r="C138" s="6">
        <f t="shared" ca="1" si="14"/>
        <v>-4.4868270497741926E-2</v>
      </c>
      <c r="D138" s="2">
        <f t="shared" ca="1" si="17"/>
        <v>342.91660343338509</v>
      </c>
      <c r="E138">
        <v>136</v>
      </c>
      <c r="F138" s="6">
        <f ca="1"/>
        <v>-3.1633728689676108E-3</v>
      </c>
      <c r="G138" s="6">
        <f t="shared" ca="1" si="18"/>
        <v>4.0000000000000001E-3</v>
      </c>
      <c r="H138" s="6">
        <f t="shared" ca="1" si="15"/>
        <v>0.54400000000000037</v>
      </c>
      <c r="I138">
        <f t="shared" ca="1" si="19"/>
        <v>0</v>
      </c>
      <c r="J138">
        <f t="shared" ca="1" si="20"/>
        <v>0</v>
      </c>
    </row>
    <row r="139" spans="1:10" x14ac:dyDescent="0.25">
      <c r="A139" s="7">
        <f t="shared" ca="1" si="16"/>
        <v>-1.2141546813061999</v>
      </c>
      <c r="B139" s="2"/>
      <c r="C139" s="6">
        <f t="shared" ca="1" si="14"/>
        <v>-1.9327584710027674E-2</v>
      </c>
      <c r="D139" s="2">
        <f t="shared" ca="1" si="17"/>
        <v>336.28885373205134</v>
      </c>
      <c r="E139">
        <v>137</v>
      </c>
      <c r="F139" s="6">
        <f ca="1"/>
        <v>-3.1939175979932284E-3</v>
      </c>
      <c r="G139" s="6">
        <f t="shared" ca="1" si="18"/>
        <v>4.0000000000000001E-3</v>
      </c>
      <c r="H139" s="6">
        <f t="shared" ca="1" si="15"/>
        <v>0.54800000000000038</v>
      </c>
      <c r="I139">
        <f t="shared" ca="1" si="19"/>
        <v>0</v>
      </c>
      <c r="J139">
        <f t="shared" ca="1" si="20"/>
        <v>0</v>
      </c>
    </row>
    <row r="140" spans="1:10" x14ac:dyDescent="0.25">
      <c r="A140" s="7">
        <f t="shared" ca="1" si="16"/>
        <v>1.0499307753794569</v>
      </c>
      <c r="B140" s="2"/>
      <c r="C140" s="6">
        <f t="shared" ca="1" si="14"/>
        <v>1.5272673302756039E-2</v>
      </c>
      <c r="D140" s="2">
        <f t="shared" ca="1" si="17"/>
        <v>341.42488353045923</v>
      </c>
      <c r="E140">
        <v>138</v>
      </c>
      <c r="F140" s="6">
        <f ca="1"/>
        <v>-3.3351677243819928E-3</v>
      </c>
      <c r="G140" s="6">
        <f t="shared" ca="1" si="18"/>
        <v>4.0000000000000001E-3</v>
      </c>
      <c r="H140" s="6">
        <f t="shared" ca="1" si="15"/>
        <v>0.55200000000000038</v>
      </c>
      <c r="I140">
        <f t="shared" ca="1" si="19"/>
        <v>0</v>
      </c>
      <c r="J140">
        <f t="shared" ca="1" si="20"/>
        <v>0</v>
      </c>
    </row>
    <row r="141" spans="1:10" x14ac:dyDescent="0.25">
      <c r="A141" s="7">
        <f t="shared" ca="1" si="16"/>
        <v>0.61336749724071948</v>
      </c>
      <c r="B141" s="2"/>
      <c r="C141" s="6">
        <f t="shared" ca="1" si="14"/>
        <v>8.6010160921580186E-3</v>
      </c>
      <c r="D141" s="2">
        <f t="shared" ca="1" si="17"/>
        <v>344.36148444796783</v>
      </c>
      <c r="E141">
        <v>139</v>
      </c>
      <c r="F141" s="6">
        <f ca="1"/>
        <v>-3.472309273070821E-3</v>
      </c>
      <c r="G141" s="6">
        <f t="shared" ca="1" si="18"/>
        <v>4.0000000000000001E-3</v>
      </c>
      <c r="H141" s="6">
        <f t="shared" ca="1" si="15"/>
        <v>0.55600000000000038</v>
      </c>
      <c r="I141">
        <f t="shared" ca="1" si="19"/>
        <v>0</v>
      </c>
      <c r="J141">
        <f t="shared" ca="1" si="20"/>
        <v>0</v>
      </c>
    </row>
    <row r="142" spans="1:10" x14ac:dyDescent="0.25">
      <c r="A142" s="7">
        <f t="shared" ca="1" si="16"/>
        <v>-3.8826380602565595E-2</v>
      </c>
      <c r="B142" s="2"/>
      <c r="C142" s="6">
        <f t="shared" ca="1" si="14"/>
        <v>-1.3659559499527832E-3</v>
      </c>
      <c r="D142" s="2">
        <f t="shared" ca="1" si="17"/>
        <v>343.89110182935156</v>
      </c>
      <c r="E142">
        <v>140</v>
      </c>
      <c r="F142" s="6">
        <f ca="1"/>
        <v>-3.4870967790841898E-3</v>
      </c>
      <c r="G142" s="6">
        <f t="shared" ca="1" si="18"/>
        <v>4.0000000000000001E-3</v>
      </c>
      <c r="H142" s="6">
        <f t="shared" ca="1" si="15"/>
        <v>0.56000000000000039</v>
      </c>
      <c r="I142">
        <f t="shared" ca="1" si="19"/>
        <v>0</v>
      </c>
      <c r="J142">
        <f t="shared" ca="1" si="20"/>
        <v>0</v>
      </c>
    </row>
    <row r="143" spans="1:10" x14ac:dyDescent="0.25">
      <c r="A143" s="7">
        <f t="shared" ca="1" si="16"/>
        <v>0.35895817788241596</v>
      </c>
      <c r="B143" s="2"/>
      <c r="C143" s="6">
        <f t="shared" ca="1" si="14"/>
        <v>4.7130762334125983E-3</v>
      </c>
      <c r="D143" s="2">
        <f t="shared" ca="1" si="17"/>
        <v>345.51188680826556</v>
      </c>
      <c r="E143">
        <v>141</v>
      </c>
      <c r="F143" s="6">
        <f ca="1"/>
        <v>-3.7587307306114642E-3</v>
      </c>
      <c r="G143" s="6">
        <f t="shared" ca="1" si="18"/>
        <v>4.0000000000000001E-3</v>
      </c>
      <c r="H143" s="6">
        <f t="shared" ca="1" si="15"/>
        <v>0.56400000000000039</v>
      </c>
      <c r="I143">
        <f t="shared" ca="1" si="19"/>
        <v>0</v>
      </c>
      <c r="J143">
        <f t="shared" ca="1" si="20"/>
        <v>0</v>
      </c>
    </row>
    <row r="144" spans="1:10" x14ac:dyDescent="0.25">
      <c r="A144" s="7">
        <f t="shared" ca="1" si="16"/>
        <v>1.8442405873227643</v>
      </c>
      <c r="B144" s="2"/>
      <c r="C144" s="6">
        <f t="shared" ca="1" si="14"/>
        <v>2.7411492689704605E-2</v>
      </c>
      <c r="D144" s="2">
        <f t="shared" ca="1" si="17"/>
        <v>354.9828833677164</v>
      </c>
      <c r="E144">
        <v>142</v>
      </c>
      <c r="F144" s="6">
        <f ca="1"/>
        <v>-3.8618691255203888E-3</v>
      </c>
      <c r="G144" s="6">
        <f t="shared" ca="1" si="18"/>
        <v>4.0000000000000001E-3</v>
      </c>
      <c r="H144" s="6">
        <f t="shared" ca="1" si="15"/>
        <v>0.56800000000000039</v>
      </c>
      <c r="I144">
        <f t="shared" ca="1" si="19"/>
        <v>0</v>
      </c>
      <c r="J144">
        <f t="shared" ca="1" si="20"/>
        <v>0</v>
      </c>
    </row>
    <row r="145" spans="1:10" x14ac:dyDescent="0.25">
      <c r="A145" s="7">
        <f t="shared" ca="1" si="16"/>
        <v>-0.62785531460687083</v>
      </c>
      <c r="B145" s="2"/>
      <c r="C145" s="6">
        <f t="shared" ca="1" si="14"/>
        <v>-1.0367627257615586E-2</v>
      </c>
      <c r="D145" s="2">
        <f t="shared" ca="1" si="17"/>
        <v>351.30255315012624</v>
      </c>
      <c r="E145">
        <v>143</v>
      </c>
      <c r="F145" s="6">
        <f ca="1"/>
        <v>-4.1419834465253845E-3</v>
      </c>
      <c r="G145" s="6">
        <f t="shared" ca="1" si="18"/>
        <v>4.0000000000000001E-3</v>
      </c>
      <c r="H145" s="6">
        <f t="shared" ca="1" si="15"/>
        <v>0.5720000000000004</v>
      </c>
      <c r="I145">
        <f t="shared" ca="1" si="19"/>
        <v>0</v>
      </c>
      <c r="J145">
        <f t="shared" ca="1" si="20"/>
        <v>0</v>
      </c>
    </row>
    <row r="146" spans="1:10" x14ac:dyDescent="0.25">
      <c r="A146" s="7">
        <f t="shared" ca="1" si="16"/>
        <v>-0.45680433156924455</v>
      </c>
      <c r="B146" s="2"/>
      <c r="C146" s="6">
        <f t="shared" ca="1" si="14"/>
        <v>-7.7535880529709068E-3</v>
      </c>
      <c r="D146" s="2">
        <f t="shared" ca="1" si="17"/>
        <v>348.57869787104323</v>
      </c>
      <c r="E146">
        <v>144</v>
      </c>
      <c r="F146" s="6">
        <f ca="1"/>
        <v>-4.2989696805224306E-3</v>
      </c>
      <c r="G146" s="6">
        <f t="shared" ca="1" si="18"/>
        <v>4.0000000000000001E-3</v>
      </c>
      <c r="H146" s="6">
        <f t="shared" ca="1" si="15"/>
        <v>0.5760000000000004</v>
      </c>
      <c r="I146">
        <f t="shared" ca="1" si="19"/>
        <v>0</v>
      </c>
      <c r="J146">
        <f t="shared" ca="1" si="20"/>
        <v>0</v>
      </c>
    </row>
    <row r="147" spans="1:10" x14ac:dyDescent="0.25">
      <c r="A147" s="7">
        <f t="shared" ca="1" si="16"/>
        <v>0.38686289999196216</v>
      </c>
      <c r="B147" s="2"/>
      <c r="C147" s="6">
        <f t="shared" ca="1" si="14"/>
        <v>5.1395224092467551E-3</v>
      </c>
      <c r="D147" s="2">
        <f t="shared" ca="1" si="17"/>
        <v>350.37022590013754</v>
      </c>
      <c r="E147">
        <v>145</v>
      </c>
      <c r="F147" s="6">
        <f ca="1"/>
        <v>-4.3127808051224613E-3</v>
      </c>
      <c r="G147" s="6">
        <f t="shared" ca="1" si="18"/>
        <v>4.0000000000000001E-3</v>
      </c>
      <c r="H147" s="6">
        <f t="shared" ca="1" si="15"/>
        <v>0.5800000000000004</v>
      </c>
      <c r="I147">
        <f t="shared" ca="1" si="19"/>
        <v>0</v>
      </c>
      <c r="J147">
        <f t="shared" ca="1" si="20"/>
        <v>0</v>
      </c>
    </row>
    <row r="148" spans="1:10" x14ac:dyDescent="0.25">
      <c r="A148" s="7">
        <f t="shared" ca="1" si="16"/>
        <v>1.0908765991442169</v>
      </c>
      <c r="B148" s="2"/>
      <c r="C148" s="6">
        <f t="shared" ca="1" si="14"/>
        <v>1.5898416497485357E-2</v>
      </c>
      <c r="D148" s="2">
        <f t="shared" ca="1" si="17"/>
        <v>355.94055767981598</v>
      </c>
      <c r="E148">
        <v>146</v>
      </c>
      <c r="F148" s="6">
        <f ca="1"/>
        <v>-4.3356625487087578E-3</v>
      </c>
      <c r="G148" s="6">
        <f t="shared" ca="1" si="18"/>
        <v>4.0000000000000001E-3</v>
      </c>
      <c r="H148" s="6">
        <f t="shared" ca="1" si="15"/>
        <v>0.58400000000000041</v>
      </c>
      <c r="I148">
        <f t="shared" ca="1" si="19"/>
        <v>0</v>
      </c>
      <c r="J148">
        <f t="shared" ca="1" si="20"/>
        <v>0</v>
      </c>
    </row>
    <row r="149" spans="1:10" x14ac:dyDescent="0.25">
      <c r="A149" s="7">
        <f t="shared" ca="1" si="16"/>
        <v>0.82001195276488326</v>
      </c>
      <c r="B149" s="2"/>
      <c r="C149" s="6">
        <f t="shared" ca="1" si="14"/>
        <v>1.1759002667679742E-2</v>
      </c>
      <c r="D149" s="2">
        <f t="shared" ca="1" si="17"/>
        <v>360.12606364710837</v>
      </c>
      <c r="E149">
        <v>147</v>
      </c>
      <c r="F149" s="6">
        <f ca="1"/>
        <v>-4.3465297521464111E-3</v>
      </c>
      <c r="G149" s="6">
        <f t="shared" ca="1" si="18"/>
        <v>4.0000000000000001E-3</v>
      </c>
      <c r="H149" s="6">
        <f t="shared" ca="1" si="15"/>
        <v>0.58800000000000041</v>
      </c>
      <c r="I149">
        <f t="shared" ca="1" si="19"/>
        <v>0</v>
      </c>
      <c r="J149">
        <f t="shared" ca="1" si="20"/>
        <v>0</v>
      </c>
    </row>
    <row r="150" spans="1:10" x14ac:dyDescent="0.25">
      <c r="A150" s="7">
        <f t="shared" ca="1" si="16"/>
        <v>1.1095485596462464</v>
      </c>
      <c r="B150" s="2"/>
      <c r="C150" s="6">
        <f t="shared" ca="1" si="14"/>
        <v>1.6183765554901447E-2</v>
      </c>
      <c r="D150" s="2">
        <f t="shared" ca="1" si="17"/>
        <v>365.9542594313827</v>
      </c>
      <c r="E150">
        <v>148</v>
      </c>
      <c r="F150" s="6">
        <f ca="1"/>
        <v>-4.3660036773232897E-3</v>
      </c>
      <c r="G150" s="6">
        <f t="shared" ca="1" si="18"/>
        <v>4.0000000000000001E-3</v>
      </c>
      <c r="H150" s="6">
        <f t="shared" ca="1" si="15"/>
        <v>0.59200000000000041</v>
      </c>
      <c r="I150">
        <f t="shared" ca="1" si="19"/>
        <v>0</v>
      </c>
      <c r="J150">
        <f t="shared" ca="1" si="20"/>
        <v>0</v>
      </c>
    </row>
    <row r="151" spans="1:10" x14ac:dyDescent="0.25">
      <c r="A151" s="7">
        <f t="shared" ca="1" si="16"/>
        <v>-0.97304142780695169</v>
      </c>
      <c r="B151" s="2"/>
      <c r="C151" s="6">
        <f t="shared" ca="1" si="14"/>
        <v>-1.5642838289904371E-2</v>
      </c>
      <c r="D151" s="2">
        <f t="shared" ca="1" si="17"/>
        <v>360.22969612959588</v>
      </c>
      <c r="E151">
        <v>149</v>
      </c>
      <c r="F151" s="6">
        <f ca="1"/>
        <v>-4.5307474912349025E-3</v>
      </c>
      <c r="G151" s="6">
        <f t="shared" ca="1" si="18"/>
        <v>4.0000000000000001E-3</v>
      </c>
      <c r="H151" s="6">
        <f t="shared" ca="1" si="15"/>
        <v>0.59600000000000042</v>
      </c>
      <c r="I151">
        <f t="shared" ca="1" si="19"/>
        <v>0</v>
      </c>
      <c r="J151">
        <f t="shared" ca="1" si="20"/>
        <v>0</v>
      </c>
    </row>
    <row r="152" spans="1:10" x14ac:dyDescent="0.25">
      <c r="A152" s="7">
        <f t="shared" ca="1" si="16"/>
        <v>0.8945458774706444</v>
      </c>
      <c r="B152" s="2"/>
      <c r="C152" s="6">
        <f t="shared" ca="1" si="14"/>
        <v>1.2898046698862166E-2</v>
      </c>
      <c r="D152" s="2">
        <f t="shared" ca="1" si="17"/>
        <v>364.87595557259232</v>
      </c>
      <c r="E152">
        <v>150</v>
      </c>
      <c r="F152" s="6">
        <f ca="1"/>
        <v>-4.5486763832791287E-3</v>
      </c>
      <c r="G152" s="6">
        <f t="shared" ca="1" si="18"/>
        <v>4.0000000000000001E-3</v>
      </c>
      <c r="H152" s="6">
        <f t="shared" ca="1" si="15"/>
        <v>0.60000000000000042</v>
      </c>
      <c r="I152">
        <f t="shared" ca="1" si="19"/>
        <v>0</v>
      </c>
      <c r="J152">
        <f t="shared" ca="1" si="20"/>
        <v>0</v>
      </c>
    </row>
    <row r="153" spans="1:10" x14ac:dyDescent="0.25">
      <c r="A153" s="7">
        <f t="shared" ca="1" si="16"/>
        <v>0.51096600662393254</v>
      </c>
      <c r="B153" s="2"/>
      <c r="C153" s="6">
        <f t="shared" ca="1" si="14"/>
        <v>7.0360937144394809E-3</v>
      </c>
      <c r="D153" s="2">
        <f t="shared" ca="1" si="17"/>
        <v>367.44325699014678</v>
      </c>
      <c r="E153">
        <v>151</v>
      </c>
      <c r="F153" s="6">
        <f ca="1"/>
        <v>-4.5764482489465104E-3</v>
      </c>
      <c r="G153" s="6">
        <f t="shared" ca="1" si="18"/>
        <v>4.0000000000000001E-3</v>
      </c>
      <c r="H153" s="6">
        <f t="shared" ca="1" si="15"/>
        <v>0.60400000000000043</v>
      </c>
      <c r="I153">
        <f t="shared" ca="1" si="19"/>
        <v>0</v>
      </c>
      <c r="J153">
        <f t="shared" ca="1" si="20"/>
        <v>0</v>
      </c>
    </row>
    <row r="154" spans="1:10" x14ac:dyDescent="0.25">
      <c r="A154" s="7">
        <f t="shared" ca="1" si="16"/>
        <v>1.0157059755084534</v>
      </c>
      <c r="B154" s="2"/>
      <c r="C154" s="6">
        <f t="shared" ca="1" si="14"/>
        <v>1.4749642291503438E-2</v>
      </c>
      <c r="D154" s="2">
        <f t="shared" ca="1" si="17"/>
        <v>372.86291359317642</v>
      </c>
      <c r="E154">
        <v>152</v>
      </c>
      <c r="F154" s="6">
        <f ca="1"/>
        <v>-4.668741247814843E-3</v>
      </c>
      <c r="G154" s="6">
        <f t="shared" ca="1" si="18"/>
        <v>4.0000000000000001E-3</v>
      </c>
      <c r="H154" s="6">
        <f t="shared" ca="1" si="15"/>
        <v>0.60800000000000043</v>
      </c>
      <c r="I154">
        <f t="shared" ca="1" si="19"/>
        <v>0</v>
      </c>
      <c r="J154">
        <f t="shared" ca="1" si="20"/>
        <v>0</v>
      </c>
    </row>
    <row r="155" spans="1:10" x14ac:dyDescent="0.25">
      <c r="A155" s="7">
        <f t="shared" ca="1" si="16"/>
        <v>0.45676424298056306</v>
      </c>
      <c r="B155" s="2"/>
      <c r="C155" s="6">
        <f t="shared" ca="1" si="14"/>
        <v>6.2077702952546545E-3</v>
      </c>
      <c r="D155" s="2">
        <f t="shared" ca="1" si="17"/>
        <v>375.17756091238221</v>
      </c>
      <c r="E155">
        <v>153</v>
      </c>
      <c r="F155" s="6">
        <f ca="1"/>
        <v>-4.795263307277654E-3</v>
      </c>
      <c r="G155" s="6">
        <f t="shared" ca="1" si="18"/>
        <v>4.0000000000000001E-3</v>
      </c>
      <c r="H155" s="6">
        <f t="shared" ca="1" si="15"/>
        <v>0.61200000000000043</v>
      </c>
      <c r="I155">
        <f t="shared" ca="1" si="19"/>
        <v>0</v>
      </c>
      <c r="J155">
        <f t="shared" ca="1" si="20"/>
        <v>0</v>
      </c>
    </row>
    <row r="156" spans="1:10" x14ac:dyDescent="0.25">
      <c r="A156" s="7">
        <f t="shared" ca="1" si="16"/>
        <v>-0.15644126961404803</v>
      </c>
      <c r="B156" s="2"/>
      <c r="C156" s="6">
        <f t="shared" ca="1" si="14"/>
        <v>-3.1633728689676108E-3</v>
      </c>
      <c r="D156" s="2">
        <f t="shared" ca="1" si="17"/>
        <v>373.99073439514655</v>
      </c>
      <c r="E156">
        <v>154</v>
      </c>
      <c r="F156" s="6">
        <f ca="1"/>
        <v>-4.8304355376707483E-3</v>
      </c>
      <c r="G156" s="6">
        <f t="shared" ca="1" si="18"/>
        <v>4.0000000000000001E-3</v>
      </c>
      <c r="H156" s="6">
        <f t="shared" ca="1" si="15"/>
        <v>0.61600000000000044</v>
      </c>
      <c r="I156">
        <f t="shared" ca="1" si="19"/>
        <v>0</v>
      </c>
      <c r="J156">
        <f t="shared" ca="1" si="20"/>
        <v>0</v>
      </c>
    </row>
    <row r="157" spans="1:10" x14ac:dyDescent="0.25">
      <c r="A157" s="7">
        <f t="shared" ca="1" si="16"/>
        <v>-2.2094214030046557</v>
      </c>
      <c r="B157" s="2"/>
      <c r="C157" s="6">
        <f t="shared" ca="1" si="14"/>
        <v>-3.4537472331811515E-2</v>
      </c>
      <c r="D157" s="2">
        <f t="shared" ca="1" si="17"/>
        <v>361.0740397536203</v>
      </c>
      <c r="E157">
        <v>155</v>
      </c>
      <c r="F157" s="6">
        <f ca="1"/>
        <v>-4.8776041239816138E-3</v>
      </c>
      <c r="G157" s="6">
        <f t="shared" ca="1" si="18"/>
        <v>4.0000000000000001E-3</v>
      </c>
      <c r="H157" s="6">
        <f t="shared" ca="1" si="15"/>
        <v>0.62000000000000044</v>
      </c>
      <c r="I157">
        <f t="shared" ca="1" si="19"/>
        <v>0</v>
      </c>
      <c r="J157">
        <f t="shared" ca="1" si="20"/>
        <v>0</v>
      </c>
    </row>
    <row r="158" spans="1:10" x14ac:dyDescent="0.25">
      <c r="A158" s="7">
        <f t="shared" ca="1" si="16"/>
        <v>-0.48031785579073089</v>
      </c>
      <c r="B158" s="2"/>
      <c r="C158" s="6">
        <f t="shared" ca="1" si="14"/>
        <v>-8.1129269650472378E-3</v>
      </c>
      <c r="D158" s="2">
        <f t="shared" ca="1" si="17"/>
        <v>358.14467244012462</v>
      </c>
      <c r="E158">
        <v>156</v>
      </c>
      <c r="F158" s="6">
        <f ca="1"/>
        <v>-4.8881364151339493E-3</v>
      </c>
      <c r="G158" s="6">
        <f t="shared" ca="1" si="18"/>
        <v>4.0000000000000001E-3</v>
      </c>
      <c r="H158" s="6">
        <f t="shared" ca="1" si="15"/>
        <v>0.62400000000000044</v>
      </c>
      <c r="I158">
        <f t="shared" ca="1" si="19"/>
        <v>0</v>
      </c>
      <c r="J158">
        <f t="shared" ca="1" si="20"/>
        <v>0</v>
      </c>
    </row>
    <row r="159" spans="1:10" x14ac:dyDescent="0.25">
      <c r="A159" s="7">
        <f t="shared" ca="1" si="16"/>
        <v>-0.46539118539263014</v>
      </c>
      <c r="B159" s="2"/>
      <c r="C159" s="6">
        <f t="shared" ca="1" si="14"/>
        <v>-7.8848142648304757E-3</v>
      </c>
      <c r="D159" s="2">
        <f t="shared" ca="1" si="17"/>
        <v>355.32076821799569</v>
      </c>
      <c r="E159">
        <v>157</v>
      </c>
      <c r="F159" s="6">
        <f ca="1"/>
        <v>-5.227755736963908E-3</v>
      </c>
      <c r="G159" s="6">
        <f t="shared" ca="1" si="18"/>
        <v>4.0000000000000001E-3</v>
      </c>
      <c r="H159" s="6">
        <f t="shared" ca="1" si="15"/>
        <v>0.62800000000000045</v>
      </c>
      <c r="I159">
        <f t="shared" ca="1" si="19"/>
        <v>0</v>
      </c>
      <c r="J159">
        <f t="shared" ca="1" si="20"/>
        <v>0</v>
      </c>
    </row>
    <row r="160" spans="1:10" x14ac:dyDescent="0.25">
      <c r="A160" s="7">
        <f t="shared" ca="1" si="16"/>
        <v>-0.95553586375625965</v>
      </c>
      <c r="B160" s="2"/>
      <c r="C160" s="6">
        <f t="shared" ca="1" si="14"/>
        <v>-1.5375314362737803E-2</v>
      </c>
      <c r="D160" s="2">
        <f t="shared" ca="1" si="17"/>
        <v>349.85759970703452</v>
      </c>
      <c r="E160">
        <v>158</v>
      </c>
      <c r="F160" s="6">
        <f ca="1"/>
        <v>-5.2468096140684799E-3</v>
      </c>
      <c r="G160" s="6">
        <f t="shared" ca="1" si="18"/>
        <v>4.0000000000000001E-3</v>
      </c>
      <c r="H160" s="6">
        <f t="shared" ca="1" si="15"/>
        <v>0.63200000000000045</v>
      </c>
      <c r="I160">
        <f t="shared" ca="1" si="19"/>
        <v>0</v>
      </c>
      <c r="J160">
        <f t="shared" ca="1" si="20"/>
        <v>0</v>
      </c>
    </row>
    <row r="161" spans="1:10" x14ac:dyDescent="0.25">
      <c r="A161" s="7">
        <f t="shared" ca="1" si="16"/>
        <v>-0.26861286245128169</v>
      </c>
      <c r="B161" s="2"/>
      <c r="C161" s="6">
        <f t="shared" ca="1" si="14"/>
        <v>-4.8776041239816138E-3</v>
      </c>
      <c r="D161" s="2">
        <f t="shared" ca="1" si="17"/>
        <v>348.15113283589716</v>
      </c>
      <c r="E161">
        <v>159</v>
      </c>
      <c r="F161" s="6">
        <f ca="1"/>
        <v>-5.2842804655836044E-3</v>
      </c>
      <c r="G161" s="6">
        <f t="shared" ca="1" si="18"/>
        <v>4.0000000000000001E-3</v>
      </c>
      <c r="H161" s="6">
        <f t="shared" ca="1" si="15"/>
        <v>0.63600000000000045</v>
      </c>
      <c r="I161">
        <f t="shared" ca="1" si="19"/>
        <v>0</v>
      </c>
      <c r="J161">
        <f t="shared" ca="1" si="20"/>
        <v>0</v>
      </c>
    </row>
    <row r="162" spans="1:10" x14ac:dyDescent="0.25">
      <c r="A162" s="7">
        <f t="shared" ca="1" si="16"/>
        <v>-1.8384954619906657</v>
      </c>
      <c r="B162" s="2"/>
      <c r="C162" s="6">
        <f t="shared" ca="1" si="14"/>
        <v>-2.8868899520294828E-2</v>
      </c>
      <c r="D162" s="2">
        <f t="shared" ca="1" si="17"/>
        <v>338.10039276418081</v>
      </c>
      <c r="E162">
        <v>160</v>
      </c>
      <c r="F162" s="6">
        <f ca="1"/>
        <v>-5.403573700381404E-3</v>
      </c>
      <c r="G162" s="6">
        <f t="shared" ca="1" si="18"/>
        <v>4.0000000000000001E-3</v>
      </c>
      <c r="H162" s="6">
        <f t="shared" ca="1" si="15"/>
        <v>0.64000000000000046</v>
      </c>
      <c r="I162">
        <f t="shared" ca="1" si="19"/>
        <v>0</v>
      </c>
      <c r="J162">
        <f t="shared" ca="1" si="20"/>
        <v>0</v>
      </c>
    </row>
    <row r="163" spans="1:10" x14ac:dyDescent="0.25">
      <c r="A163" s="7">
        <f t="shared" ca="1" si="16"/>
        <v>0.71900481194536325</v>
      </c>
      <c r="B163" s="2"/>
      <c r="C163" s="6">
        <f t="shared" ca="1" si="14"/>
        <v>1.021538905399352E-2</v>
      </c>
      <c r="D163" s="2">
        <f t="shared" ca="1" si="17"/>
        <v>341.55421981557492</v>
      </c>
      <c r="E163">
        <v>161</v>
      </c>
      <c r="F163" s="6">
        <f ca="1"/>
        <v>-5.4336571324572558E-3</v>
      </c>
      <c r="G163" s="6">
        <f t="shared" ca="1" si="18"/>
        <v>4.0000000000000001E-3</v>
      </c>
      <c r="H163" s="6">
        <f t="shared" ca="1" si="15"/>
        <v>0.64400000000000046</v>
      </c>
      <c r="I163">
        <f t="shared" ca="1" si="19"/>
        <v>0</v>
      </c>
      <c r="J163">
        <f t="shared" ca="1" si="20"/>
        <v>0</v>
      </c>
    </row>
    <row r="164" spans="1:10" x14ac:dyDescent="0.25">
      <c r="A164" s="7">
        <f t="shared" ca="1" si="16"/>
        <v>-1.1663740240291491</v>
      </c>
      <c r="B164" s="2"/>
      <c r="C164" s="6">
        <f t="shared" ca="1" si="14"/>
        <v>-1.8597390067893245E-2</v>
      </c>
      <c r="D164" s="2">
        <f t="shared" ca="1" si="17"/>
        <v>335.20220276032973</v>
      </c>
      <c r="E164">
        <v>162</v>
      </c>
      <c r="F164" s="6">
        <f ca="1"/>
        <v>-5.6409903699925932E-3</v>
      </c>
      <c r="G164" s="6">
        <f t="shared" ca="1" si="18"/>
        <v>4.0000000000000001E-3</v>
      </c>
      <c r="H164" s="6">
        <f t="shared" ca="1" si="15"/>
        <v>0.64800000000000046</v>
      </c>
      <c r="I164">
        <f t="shared" ca="1" si="19"/>
        <v>0</v>
      </c>
      <c r="J164">
        <f t="shared" ca="1" si="20"/>
        <v>0</v>
      </c>
    </row>
    <row r="165" spans="1:10" x14ac:dyDescent="0.25">
      <c r="A165" s="7">
        <f t="shared" ca="1" si="16"/>
        <v>-1.1468785666569421</v>
      </c>
      <c r="B165" s="2"/>
      <c r="C165" s="6">
        <f t="shared" ca="1" si="14"/>
        <v>-1.8299456147968223E-2</v>
      </c>
      <c r="D165" s="2">
        <f t="shared" ca="1" si="17"/>
        <v>329.0681847502147</v>
      </c>
      <c r="E165">
        <v>163</v>
      </c>
      <c r="F165" s="6">
        <f ca="1"/>
        <v>-5.7633098080813348E-3</v>
      </c>
      <c r="G165" s="6">
        <f t="shared" ca="1" si="18"/>
        <v>4.0000000000000001E-3</v>
      </c>
      <c r="H165" s="6">
        <f t="shared" ca="1" si="15"/>
        <v>0.65200000000000047</v>
      </c>
      <c r="I165">
        <f t="shared" ca="1" si="19"/>
        <v>0</v>
      </c>
      <c r="J165">
        <f t="shared" ca="1" si="20"/>
        <v>0</v>
      </c>
    </row>
    <row r="166" spans="1:10" x14ac:dyDescent="0.25">
      <c r="A166" s="7">
        <f t="shared" ca="1" si="16"/>
        <v>-0.24591612251753209</v>
      </c>
      <c r="B166" s="2"/>
      <c r="C166" s="6">
        <f t="shared" ca="1" si="14"/>
        <v>-4.5307474912349025E-3</v>
      </c>
      <c r="D166" s="2">
        <f t="shared" ca="1" si="17"/>
        <v>327.57725989771245</v>
      </c>
      <c r="E166">
        <v>164</v>
      </c>
      <c r="F166" s="6">
        <f ca="1"/>
        <v>-5.7763250764498548E-3</v>
      </c>
      <c r="G166" s="6">
        <f t="shared" ca="1" si="18"/>
        <v>4.0000000000000001E-3</v>
      </c>
      <c r="H166" s="6">
        <f t="shared" ca="1" si="15"/>
        <v>0.65600000000000047</v>
      </c>
      <c r="I166">
        <f t="shared" ca="1" si="19"/>
        <v>0</v>
      </c>
      <c r="J166">
        <f t="shared" ca="1" si="20"/>
        <v>0</v>
      </c>
    </row>
    <row r="167" spans="1:10" x14ac:dyDescent="0.25">
      <c r="A167" s="7">
        <f t="shared" ca="1" si="16"/>
        <v>0.10720240982876528</v>
      </c>
      <c r="B167" s="2"/>
      <c r="C167" s="6">
        <f t="shared" ca="1" si="14"/>
        <v>8.6568853647716172E-4</v>
      </c>
      <c r="D167" s="2">
        <f t="shared" ca="1" si="17"/>
        <v>327.86083977641647</v>
      </c>
      <c r="E167">
        <v>165</v>
      </c>
      <c r="F167" s="6">
        <f ca="1"/>
        <v>-6.0120014442577993E-3</v>
      </c>
      <c r="G167" s="6">
        <f t="shared" ca="1" si="18"/>
        <v>4.0000000000000001E-3</v>
      </c>
      <c r="H167" s="6">
        <f t="shared" ca="1" si="15"/>
        <v>0.66000000000000048</v>
      </c>
      <c r="I167">
        <f t="shared" ca="1" si="19"/>
        <v>0</v>
      </c>
      <c r="J167">
        <f t="shared" ca="1" si="20"/>
        <v>0</v>
      </c>
    </row>
    <row r="168" spans="1:10" x14ac:dyDescent="0.25">
      <c r="A168" s="7">
        <f t="shared" ca="1" si="16"/>
        <v>-1.9293826716086044</v>
      </c>
      <c r="B168" s="2"/>
      <c r="C168" s="6">
        <f t="shared" ca="1" si="14"/>
        <v>-3.0257858092311858E-2</v>
      </c>
      <c r="D168" s="2">
        <f t="shared" ca="1" si="17"/>
        <v>317.94047301243546</v>
      </c>
      <c r="E168">
        <v>166</v>
      </c>
      <c r="F168" s="6">
        <f ca="1"/>
        <v>-6.0526952387429537E-3</v>
      </c>
      <c r="G168" s="6">
        <f t="shared" ca="1" si="18"/>
        <v>4.0000000000000001E-3</v>
      </c>
      <c r="H168" s="6">
        <f t="shared" ca="1" si="15"/>
        <v>0.66400000000000048</v>
      </c>
      <c r="I168">
        <f t="shared" ca="1" si="19"/>
        <v>0</v>
      </c>
      <c r="J168">
        <f t="shared" ca="1" si="20"/>
        <v>0</v>
      </c>
    </row>
    <row r="169" spans="1:10" x14ac:dyDescent="0.25">
      <c r="A169" s="7">
        <f t="shared" ca="1" si="16"/>
        <v>-0.79082883810050686</v>
      </c>
      <c r="B169" s="2"/>
      <c r="C169" s="6">
        <f t="shared" ca="1" si="14"/>
        <v>-1.2858224927187198E-2</v>
      </c>
      <c r="D169" s="2">
        <f t="shared" ca="1" si="17"/>
        <v>313.85232289698524</v>
      </c>
      <c r="E169">
        <v>167</v>
      </c>
      <c r="F169" s="6">
        <f ca="1"/>
        <v>-6.7349341626346234E-3</v>
      </c>
      <c r="G169" s="6">
        <f t="shared" ca="1" si="18"/>
        <v>4.0000000000000001E-3</v>
      </c>
      <c r="H169" s="6">
        <f t="shared" ca="1" si="15"/>
        <v>0.66800000000000048</v>
      </c>
      <c r="I169">
        <f t="shared" ca="1" si="19"/>
        <v>0</v>
      </c>
      <c r="J169">
        <f t="shared" ca="1" si="20"/>
        <v>0</v>
      </c>
    </row>
    <row r="170" spans="1:10" x14ac:dyDescent="0.25">
      <c r="A170" s="7">
        <f t="shared" ca="1" si="16"/>
        <v>0.24316553254262233</v>
      </c>
      <c r="B170" s="2"/>
      <c r="C170" s="6">
        <f t="shared" ca="1" si="14"/>
        <v>2.9435072478829721E-3</v>
      </c>
      <c r="D170" s="2">
        <f t="shared" ca="1" si="17"/>
        <v>314.77614948419739</v>
      </c>
      <c r="E170">
        <v>168</v>
      </c>
      <c r="F170" s="6">
        <f ca="1"/>
        <v>-6.7683424912520504E-3</v>
      </c>
      <c r="G170" s="6">
        <f t="shared" ca="1" si="18"/>
        <v>4.0000000000000001E-3</v>
      </c>
      <c r="H170" s="6">
        <f t="shared" ca="1" si="15"/>
        <v>0.67200000000000049</v>
      </c>
      <c r="I170">
        <f t="shared" ca="1" si="19"/>
        <v>0</v>
      </c>
      <c r="J170">
        <f t="shared" ca="1" si="20"/>
        <v>0</v>
      </c>
    </row>
    <row r="171" spans="1:10" x14ac:dyDescent="0.25">
      <c r="A171" s="7">
        <f t="shared" ca="1" si="16"/>
        <v>1.455352615882348</v>
      </c>
      <c r="B171" s="2"/>
      <c r="C171" s="6">
        <f t="shared" ca="1" si="14"/>
        <v>2.1468420130242184E-2</v>
      </c>
      <c r="D171" s="2">
        <f t="shared" ca="1" si="17"/>
        <v>321.53389610830408</v>
      </c>
      <c r="E171">
        <v>169</v>
      </c>
      <c r="F171" s="6">
        <f ca="1"/>
        <v>-7.2890517661173297E-3</v>
      </c>
      <c r="G171" s="6">
        <f t="shared" ca="1" si="18"/>
        <v>4.0000000000000001E-3</v>
      </c>
      <c r="H171" s="6">
        <f t="shared" ca="1" si="15"/>
        <v>0.67600000000000049</v>
      </c>
      <c r="I171">
        <f t="shared" ca="1" si="19"/>
        <v>0</v>
      </c>
      <c r="J171">
        <f t="shared" ca="1" si="20"/>
        <v>0</v>
      </c>
    </row>
    <row r="172" spans="1:10" x14ac:dyDescent="0.25">
      <c r="A172" s="7">
        <f t="shared" ca="1" si="16"/>
        <v>-0.91087932770277202</v>
      </c>
      <c r="B172" s="2"/>
      <c r="C172" s="6">
        <f t="shared" ca="1" si="14"/>
        <v>-1.4692863236679281E-2</v>
      </c>
      <c r="D172" s="2">
        <f t="shared" ca="1" si="17"/>
        <v>316.80964254682812</v>
      </c>
      <c r="E172">
        <v>170</v>
      </c>
      <c r="F172" s="6">
        <f ca="1"/>
        <v>-7.4421766795225424E-3</v>
      </c>
      <c r="G172" s="6">
        <f t="shared" ca="1" si="18"/>
        <v>4.0000000000000001E-3</v>
      </c>
      <c r="H172" s="6">
        <f t="shared" ca="1" si="15"/>
        <v>0.68000000000000049</v>
      </c>
      <c r="I172">
        <f t="shared" ca="1" si="19"/>
        <v>0</v>
      </c>
      <c r="J172">
        <f t="shared" ca="1" si="20"/>
        <v>0</v>
      </c>
    </row>
    <row r="173" spans="1:10" x14ac:dyDescent="0.25">
      <c r="A173" s="7">
        <f t="shared" ca="1" si="16"/>
        <v>-0.3901481968764185</v>
      </c>
      <c r="B173" s="2"/>
      <c r="C173" s="6">
        <f t="shared" ca="1" si="14"/>
        <v>-6.7349341626346234E-3</v>
      </c>
      <c r="D173" s="2">
        <f t="shared" ca="1" si="17"/>
        <v>314.67595046218742</v>
      </c>
      <c r="E173">
        <v>171</v>
      </c>
      <c r="F173" s="6">
        <f ca="1"/>
        <v>-7.5633282295824696E-3</v>
      </c>
      <c r="G173" s="6">
        <f t="shared" ca="1" si="18"/>
        <v>4.0000000000000001E-3</v>
      </c>
      <c r="H173" s="6">
        <f t="shared" ca="1" si="15"/>
        <v>0.6840000000000005</v>
      </c>
      <c r="I173">
        <f t="shared" ca="1" si="19"/>
        <v>0</v>
      </c>
      <c r="J173">
        <f t="shared" ca="1" si="20"/>
        <v>0</v>
      </c>
    </row>
    <row r="174" spans="1:10" x14ac:dyDescent="0.25">
      <c r="A174" s="7">
        <f t="shared" ca="1" si="16"/>
        <v>-0.99666899174038015</v>
      </c>
      <c r="B174" s="2"/>
      <c r="C174" s="6">
        <f t="shared" ca="1" si="14"/>
        <v>-1.6003919982247785E-2</v>
      </c>
      <c r="D174" s="2">
        <f t="shared" ca="1" si="17"/>
        <v>309.63990173065281</v>
      </c>
      <c r="E174">
        <v>172</v>
      </c>
      <c r="F174" s="6">
        <f ca="1"/>
        <v>-7.7348142809334575E-3</v>
      </c>
      <c r="G174" s="6">
        <f t="shared" ca="1" si="18"/>
        <v>4.0000000000000001E-3</v>
      </c>
      <c r="H174" s="6">
        <f t="shared" ca="1" si="15"/>
        <v>0.6880000000000005</v>
      </c>
      <c r="I174">
        <f t="shared" ca="1" si="19"/>
        <v>0</v>
      </c>
      <c r="J174">
        <f t="shared" ca="1" si="20"/>
        <v>0</v>
      </c>
    </row>
    <row r="175" spans="1:10" x14ac:dyDescent="0.25">
      <c r="A175" s="7">
        <f t="shared" ca="1" si="16"/>
        <v>-0.44435458339204342</v>
      </c>
      <c r="B175" s="2"/>
      <c r="C175" s="6">
        <f t="shared" ca="1" si="14"/>
        <v>-7.5633282295824696E-3</v>
      </c>
      <c r="D175" s="2">
        <f t="shared" ca="1" si="17"/>
        <v>307.29799352088821</v>
      </c>
      <c r="E175">
        <v>173</v>
      </c>
      <c r="F175" s="6">
        <f ca="1"/>
        <v>-7.7535880529709068E-3</v>
      </c>
      <c r="G175" s="6">
        <f t="shared" ca="1" si="18"/>
        <v>4.0000000000000001E-3</v>
      </c>
      <c r="H175" s="6">
        <f t="shared" ca="1" si="15"/>
        <v>0.6920000000000005</v>
      </c>
      <c r="I175">
        <f t="shared" ca="1" si="19"/>
        <v>0</v>
      </c>
      <c r="J175">
        <f t="shared" ca="1" si="20"/>
        <v>0</v>
      </c>
    </row>
    <row r="176" spans="1:10" x14ac:dyDescent="0.25">
      <c r="A176" s="7">
        <f t="shared" ca="1" si="16"/>
        <v>-0.82167763646278547</v>
      </c>
      <c r="B176" s="2"/>
      <c r="C176" s="6">
        <f t="shared" ca="1" si="14"/>
        <v>-1.3329663131768789E-2</v>
      </c>
      <c r="D176" s="2">
        <f t="shared" ca="1" si="17"/>
        <v>303.20181478618633</v>
      </c>
      <c r="E176">
        <v>174</v>
      </c>
      <c r="F176" s="6">
        <f ca="1"/>
        <v>-7.7538295926949524E-3</v>
      </c>
      <c r="G176" s="6">
        <f t="shared" ca="1" si="18"/>
        <v>4.0000000000000001E-3</v>
      </c>
      <c r="H176" s="6">
        <f t="shared" ca="1" si="15"/>
        <v>0.69600000000000051</v>
      </c>
      <c r="I176">
        <f t="shared" ca="1" si="19"/>
        <v>0</v>
      </c>
      <c r="J176">
        <f t="shared" ca="1" si="20"/>
        <v>0</v>
      </c>
    </row>
    <row r="177" spans="1:10" x14ac:dyDescent="0.25">
      <c r="A177" s="7">
        <f t="shared" ca="1" si="16"/>
        <v>-0.2338617411952984</v>
      </c>
      <c r="B177" s="2"/>
      <c r="C177" s="6">
        <f t="shared" ca="1" si="14"/>
        <v>-4.3465297521464111E-3</v>
      </c>
      <c r="D177" s="2">
        <f t="shared" ca="1" si="17"/>
        <v>301.88393907731336</v>
      </c>
      <c r="E177">
        <v>175</v>
      </c>
      <c r="F177" s="6">
        <f ca="1"/>
        <v>-7.8848142648304757E-3</v>
      </c>
      <c r="G177" s="6">
        <f t="shared" ca="1" si="18"/>
        <v>4.0000000000000001E-3</v>
      </c>
      <c r="H177" s="6">
        <f t="shared" ca="1" si="15"/>
        <v>0.70000000000000051</v>
      </c>
      <c r="I177">
        <f t="shared" ca="1" si="19"/>
        <v>0</v>
      </c>
      <c r="J177">
        <f t="shared" ca="1" si="20"/>
        <v>0</v>
      </c>
    </row>
    <row r="178" spans="1:10" x14ac:dyDescent="0.25">
      <c r="A178" s="7">
        <f t="shared" ca="1" si="16"/>
        <v>0.59931679795011561</v>
      </c>
      <c r="B178" s="2"/>
      <c r="C178" s="6">
        <f t="shared" ca="1" si="14"/>
        <v>8.3862901774274818E-3</v>
      </c>
      <c r="D178" s="2">
        <f t="shared" ca="1" si="17"/>
        <v>304.41562539032054</v>
      </c>
      <c r="E178">
        <v>176</v>
      </c>
      <c r="F178" s="6">
        <f ca="1"/>
        <v>-7.9135761943035336E-3</v>
      </c>
      <c r="G178" s="6">
        <f t="shared" ca="1" si="18"/>
        <v>4.0000000000000001E-3</v>
      </c>
      <c r="H178" s="6">
        <f t="shared" ca="1" si="15"/>
        <v>0.70400000000000051</v>
      </c>
      <c r="I178">
        <f t="shared" ca="1" si="19"/>
        <v>0</v>
      </c>
      <c r="J178">
        <f t="shared" ca="1" si="20"/>
        <v>0</v>
      </c>
    </row>
    <row r="179" spans="1:10" x14ac:dyDescent="0.25">
      <c r="A179" s="7">
        <f t="shared" ca="1" si="16"/>
        <v>0.61414887412220986</v>
      </c>
      <c r="B179" s="2"/>
      <c r="C179" s="6">
        <f t="shared" ca="1" si="14"/>
        <v>8.6129572676224685E-3</v>
      </c>
      <c r="D179" s="2">
        <f t="shared" ca="1" si="17"/>
        <v>307.03754416340399</v>
      </c>
      <c r="E179">
        <v>177</v>
      </c>
      <c r="F179" s="6">
        <f ca="1"/>
        <v>-7.9275754445775632E-3</v>
      </c>
      <c r="G179" s="6">
        <f t="shared" ca="1" si="18"/>
        <v>4.0000000000000001E-3</v>
      </c>
      <c r="H179" s="6">
        <f t="shared" ca="1" si="15"/>
        <v>0.70800000000000052</v>
      </c>
      <c r="I179">
        <f t="shared" ca="1" si="19"/>
        <v>0</v>
      </c>
      <c r="J179">
        <f t="shared" ca="1" si="20"/>
        <v>0</v>
      </c>
    </row>
    <row r="180" spans="1:10" x14ac:dyDescent="0.25">
      <c r="A180" s="7">
        <f t="shared" ca="1" si="16"/>
        <v>-0.46818928490796707</v>
      </c>
      <c r="B180" s="2"/>
      <c r="C180" s="6">
        <f t="shared" ca="1" si="14"/>
        <v>-7.9275754445775632E-3</v>
      </c>
      <c r="D180" s="2">
        <f t="shared" ca="1" si="17"/>
        <v>304.60348086773081</v>
      </c>
      <c r="E180">
        <v>178</v>
      </c>
      <c r="F180" s="6">
        <f ca="1"/>
        <v>-8.1129269650472378E-3</v>
      </c>
      <c r="G180" s="6">
        <f t="shared" ca="1" si="18"/>
        <v>4.0000000000000001E-3</v>
      </c>
      <c r="H180" s="6">
        <f t="shared" ca="1" si="15"/>
        <v>0.71200000000000052</v>
      </c>
      <c r="I180">
        <f t="shared" ca="1" si="19"/>
        <v>0</v>
      </c>
      <c r="J180">
        <f t="shared" ca="1" si="20"/>
        <v>0</v>
      </c>
    </row>
    <row r="181" spans="1:10" x14ac:dyDescent="0.25">
      <c r="A181" s="7">
        <f t="shared" ca="1" si="16"/>
        <v>-1.0128941295998617</v>
      </c>
      <c r="B181" s="2"/>
      <c r="C181" s="6">
        <f t="shared" ca="1" si="14"/>
        <v>-1.6251876151293126E-2</v>
      </c>
      <c r="D181" s="2">
        <f t="shared" ca="1" si="17"/>
        <v>299.6531028214157</v>
      </c>
      <c r="E181">
        <v>179</v>
      </c>
      <c r="F181" s="6">
        <f ca="1"/>
        <v>-8.169571445220512E-3</v>
      </c>
      <c r="G181" s="6">
        <f t="shared" ca="1" si="18"/>
        <v>4.0000000000000001E-3</v>
      </c>
      <c r="H181" s="6">
        <f t="shared" ca="1" si="15"/>
        <v>0.71600000000000052</v>
      </c>
      <c r="I181">
        <f t="shared" ca="1" si="19"/>
        <v>0</v>
      </c>
      <c r="J181">
        <f t="shared" ca="1" si="20"/>
        <v>0</v>
      </c>
    </row>
    <row r="182" spans="1:10" x14ac:dyDescent="0.25">
      <c r="A182" s="7">
        <f t="shared" ca="1" si="16"/>
        <v>-0.45682013684376654</v>
      </c>
      <c r="B182" s="2"/>
      <c r="C182" s="6">
        <f t="shared" ca="1" si="14"/>
        <v>-7.7538295926949524E-3</v>
      </c>
      <c r="D182" s="2">
        <f t="shared" ca="1" si="17"/>
        <v>297.32964372521616</v>
      </c>
      <c r="E182">
        <v>180</v>
      </c>
      <c r="F182" s="6">
        <f ca="1"/>
        <v>-8.2359064822848851E-3</v>
      </c>
      <c r="G182" s="6">
        <f t="shared" ca="1" si="18"/>
        <v>4.0000000000000001E-3</v>
      </c>
      <c r="H182" s="6">
        <f t="shared" ca="1" si="15"/>
        <v>0.72000000000000053</v>
      </c>
      <c r="I182">
        <f t="shared" ca="1" si="19"/>
        <v>0</v>
      </c>
      <c r="J182">
        <f t="shared" ca="1" si="20"/>
        <v>0</v>
      </c>
    </row>
    <row r="183" spans="1:10" x14ac:dyDescent="0.25">
      <c r="A183" s="7">
        <f t="shared" ca="1" si="16"/>
        <v>9.4453435158474444E-2</v>
      </c>
      <c r="B183" s="2"/>
      <c r="C183" s="6">
        <f t="shared" ca="1" si="14"/>
        <v>6.7085586720316284E-4</v>
      </c>
      <c r="D183" s="2">
        <f t="shared" ca="1" si="17"/>
        <v>297.52910906120263</v>
      </c>
      <c r="E183">
        <v>181</v>
      </c>
      <c r="F183" s="6">
        <f ca="1"/>
        <v>-8.2384484080501724E-3</v>
      </c>
      <c r="G183" s="6">
        <f t="shared" ca="1" si="18"/>
        <v>4.0000000000000001E-3</v>
      </c>
      <c r="H183" s="6">
        <f t="shared" ca="1" si="15"/>
        <v>0.72400000000000053</v>
      </c>
      <c r="I183">
        <f t="shared" ca="1" si="19"/>
        <v>0</v>
      </c>
      <c r="J183">
        <f t="shared" ca="1" si="20"/>
        <v>0</v>
      </c>
    </row>
    <row r="184" spans="1:10" x14ac:dyDescent="0.25">
      <c r="A184" s="7">
        <f t="shared" ca="1" si="16"/>
        <v>-0.42640716369901216</v>
      </c>
      <c r="B184" s="2"/>
      <c r="C184" s="6">
        <f t="shared" ca="1" si="14"/>
        <v>-7.2890517661173297E-3</v>
      </c>
      <c r="D184" s="2">
        <f t="shared" ca="1" si="17"/>
        <v>295.36040398332875</v>
      </c>
      <c r="E184">
        <v>182</v>
      </c>
      <c r="F184" s="6">
        <f ca="1"/>
        <v>-8.6847243782575932E-3</v>
      </c>
      <c r="G184" s="6">
        <f t="shared" ca="1" si="18"/>
        <v>4.0000000000000001E-3</v>
      </c>
      <c r="H184" s="6">
        <f t="shared" ca="1" si="15"/>
        <v>0.72800000000000054</v>
      </c>
      <c r="I184">
        <f t="shared" ca="1" si="19"/>
        <v>0</v>
      </c>
      <c r="J184">
        <f t="shared" ca="1" si="20"/>
        <v>0</v>
      </c>
    </row>
    <row r="185" spans="1:10" x14ac:dyDescent="0.25">
      <c r="A185" s="7">
        <f t="shared" ca="1" si="16"/>
        <v>1.0991782130419725</v>
      </c>
      <c r="B185" s="2"/>
      <c r="C185" s="6">
        <f t="shared" ca="1" si="14"/>
        <v>1.6025283609297176E-2</v>
      </c>
      <c r="D185" s="2">
        <f t="shared" ca="1" si="17"/>
        <v>300.09363822411814</v>
      </c>
      <c r="E185">
        <v>183</v>
      </c>
      <c r="F185" s="6">
        <f ca="1"/>
        <v>-8.6990318850256182E-3</v>
      </c>
      <c r="G185" s="6">
        <f t="shared" ca="1" si="18"/>
        <v>4.0000000000000001E-3</v>
      </c>
      <c r="H185" s="6">
        <f t="shared" ca="1" si="15"/>
        <v>0.73200000000000054</v>
      </c>
      <c r="I185">
        <f t="shared" ca="1" si="19"/>
        <v>0</v>
      </c>
      <c r="J185">
        <f t="shared" ca="1" si="20"/>
        <v>0</v>
      </c>
    </row>
    <row r="186" spans="1:10" x14ac:dyDescent="0.25">
      <c r="A186" s="7">
        <f t="shared" ca="1" si="16"/>
        <v>0.38980700949679997</v>
      </c>
      <c r="B186" s="2"/>
      <c r="C186" s="6">
        <f t="shared" ca="1" si="14"/>
        <v>5.1845149461602685E-3</v>
      </c>
      <c r="D186" s="2">
        <f t="shared" ca="1" si="17"/>
        <v>301.64947817673868</v>
      </c>
      <c r="E186">
        <v>184</v>
      </c>
      <c r="F186" s="6">
        <f ca="1"/>
        <v>-8.8030079092753424E-3</v>
      </c>
      <c r="G186" s="6">
        <f t="shared" ca="1" si="18"/>
        <v>4.0000000000000001E-3</v>
      </c>
      <c r="H186" s="6">
        <f t="shared" ca="1" si="15"/>
        <v>0.73600000000000054</v>
      </c>
      <c r="I186">
        <f t="shared" ca="1" si="19"/>
        <v>0</v>
      </c>
      <c r="J186">
        <f t="shared" ca="1" si="20"/>
        <v>0</v>
      </c>
    </row>
    <row r="187" spans="1:10" x14ac:dyDescent="0.25">
      <c r="A187" s="7">
        <f t="shared" ca="1" si="16"/>
        <v>0.55139945492175058</v>
      </c>
      <c r="B187" s="2"/>
      <c r="C187" s="6">
        <f t="shared" ca="1" si="14"/>
        <v>7.654006673210494E-3</v>
      </c>
      <c r="D187" s="2">
        <f t="shared" ca="1" si="17"/>
        <v>303.95830529567388</v>
      </c>
      <c r="E187">
        <v>185</v>
      </c>
      <c r="F187" s="6">
        <f ca="1"/>
        <v>-8.8590300268437706E-3</v>
      </c>
      <c r="G187" s="6">
        <f t="shared" ca="1" si="18"/>
        <v>4.0000000000000001E-3</v>
      </c>
      <c r="H187" s="6">
        <f t="shared" ca="1" si="15"/>
        <v>0.74000000000000055</v>
      </c>
      <c r="I187">
        <f t="shared" ca="1" si="19"/>
        <v>0</v>
      </c>
      <c r="J187">
        <f t="shared" ca="1" si="20"/>
        <v>0</v>
      </c>
    </row>
    <row r="188" spans="1:10" x14ac:dyDescent="0.25">
      <c r="A188" s="7">
        <f t="shared" ca="1" si="16"/>
        <v>1.9730382259081314</v>
      </c>
      <c r="B188" s="2"/>
      <c r="C188" s="6">
        <f t="shared" ca="1" si="14"/>
        <v>2.9379806877374286E-2</v>
      </c>
      <c r="D188" s="2">
        <f t="shared" ca="1" si="17"/>
        <v>312.88854160403474</v>
      </c>
      <c r="E188">
        <v>186</v>
      </c>
      <c r="F188" s="6">
        <f ca="1"/>
        <v>-8.9382739660464651E-3</v>
      </c>
      <c r="G188" s="6">
        <f t="shared" ca="1" si="18"/>
        <v>4.0000000000000001E-3</v>
      </c>
      <c r="H188" s="6">
        <f t="shared" ca="1" si="15"/>
        <v>0.74400000000000055</v>
      </c>
      <c r="I188">
        <f t="shared" ca="1" si="19"/>
        <v>0</v>
      </c>
      <c r="J188">
        <f t="shared" ca="1" si="20"/>
        <v>0</v>
      </c>
    </row>
    <row r="189" spans="1:10" x14ac:dyDescent="0.25">
      <c r="A189" s="7">
        <f t="shared" ca="1" si="16"/>
        <v>0.48537078383139898</v>
      </c>
      <c r="B189" s="2"/>
      <c r="C189" s="6">
        <f t="shared" ca="1" si="14"/>
        <v>6.6449418213423211E-3</v>
      </c>
      <c r="D189" s="2">
        <f t="shared" ca="1" si="17"/>
        <v>314.9676677595582</v>
      </c>
      <c r="E189">
        <v>187</v>
      </c>
      <c r="F189" s="6">
        <f ca="1"/>
        <v>-8.9383960628702588E-3</v>
      </c>
      <c r="G189" s="6">
        <f t="shared" ca="1" si="18"/>
        <v>4.0000000000000001E-3</v>
      </c>
      <c r="H189" s="6">
        <f t="shared" ca="1" si="15"/>
        <v>0.74800000000000055</v>
      </c>
      <c r="I189">
        <f t="shared" ca="1" si="19"/>
        <v>0</v>
      </c>
      <c r="J189">
        <f t="shared" ca="1" si="20"/>
        <v>0</v>
      </c>
    </row>
    <row r="190" spans="1:10" x14ac:dyDescent="0.25">
      <c r="A190" s="7">
        <f t="shared" ca="1" si="16"/>
        <v>-0.11574473214611794</v>
      </c>
      <c r="B190" s="2"/>
      <c r="C190" s="6">
        <f t="shared" ca="1" si="14"/>
        <v>-2.5414393229261987E-3</v>
      </c>
      <c r="D190" s="2">
        <f t="shared" ca="1" si="17"/>
        <v>314.16719654326369</v>
      </c>
      <c r="E190">
        <v>188</v>
      </c>
      <c r="F190" s="6">
        <f ca="1"/>
        <v>-9.4611054042984533E-3</v>
      </c>
      <c r="G190" s="6">
        <f t="shared" ca="1" si="18"/>
        <v>4.0000000000000001E-3</v>
      </c>
      <c r="H190" s="6">
        <f t="shared" ca="1" si="15"/>
        <v>0.75200000000000056</v>
      </c>
      <c r="I190">
        <f t="shared" ca="1" si="19"/>
        <v>0</v>
      </c>
      <c r="J190">
        <f t="shared" ca="1" si="20"/>
        <v>0</v>
      </c>
    </row>
    <row r="191" spans="1:10" x14ac:dyDescent="0.25">
      <c r="A191" s="7">
        <f t="shared" ca="1" si="16"/>
        <v>1.4044297368995753</v>
      </c>
      <c r="B191" s="2"/>
      <c r="C191" s="6">
        <f t="shared" ca="1" si="14"/>
        <v>2.0690205356433705E-2</v>
      </c>
      <c r="D191" s="2">
        <f t="shared" ca="1" si="17"/>
        <v>320.66738035599889</v>
      </c>
      <c r="E191">
        <v>189</v>
      </c>
      <c r="F191" s="6">
        <f ca="1"/>
        <v>-9.7179629354144127E-3</v>
      </c>
      <c r="G191" s="6">
        <f t="shared" ca="1" si="18"/>
        <v>4.0000000000000001E-3</v>
      </c>
      <c r="H191" s="6">
        <f t="shared" ca="1" si="15"/>
        <v>0.75600000000000056</v>
      </c>
      <c r="I191">
        <f t="shared" ca="1" si="19"/>
        <v>0</v>
      </c>
      <c r="J191">
        <f t="shared" ca="1" si="20"/>
        <v>0</v>
      </c>
    </row>
    <row r="192" spans="1:10" x14ac:dyDescent="0.25">
      <c r="A192" s="7">
        <f t="shared" ca="1" si="16"/>
        <v>2.0164249626723141</v>
      </c>
      <c r="B192" s="2"/>
      <c r="C192" s="6">
        <f t="shared" ca="1" si="14"/>
        <v>3.0042852647992419E-2</v>
      </c>
      <c r="D192" s="2">
        <f t="shared" ca="1" si="17"/>
        <v>330.30114321305189</v>
      </c>
      <c r="E192">
        <v>190</v>
      </c>
      <c r="F192" s="6">
        <f ca="1"/>
        <v>-1.0012120932836798E-2</v>
      </c>
      <c r="G192" s="6">
        <f t="shared" ca="1" si="18"/>
        <v>4.0000000000000001E-3</v>
      </c>
      <c r="H192" s="6">
        <f t="shared" ca="1" si="15"/>
        <v>0.76000000000000056</v>
      </c>
      <c r="I192">
        <f t="shared" ca="1" si="19"/>
        <v>0</v>
      </c>
      <c r="J192">
        <f t="shared" ca="1" si="20"/>
        <v>0</v>
      </c>
    </row>
    <row r="193" spans="1:10" x14ac:dyDescent="0.25">
      <c r="A193" s="7">
        <f t="shared" ca="1" si="16"/>
        <v>2.0983881473469848</v>
      </c>
      <c r="B193" s="2"/>
      <c r="C193" s="6">
        <f t="shared" ca="1" si="14"/>
        <v>3.1295432284029881E-2</v>
      </c>
      <c r="D193" s="2">
        <f t="shared" ca="1" si="17"/>
        <v>340.63806027381366</v>
      </c>
      <c r="E193">
        <v>191</v>
      </c>
      <c r="F193" s="6">
        <f ca="1"/>
        <v>-1.0154290894704992E-2</v>
      </c>
      <c r="G193" s="6">
        <f t="shared" ca="1" si="18"/>
        <v>4.0000000000000001E-3</v>
      </c>
      <c r="H193" s="6">
        <f t="shared" ca="1" si="15"/>
        <v>0.76400000000000057</v>
      </c>
      <c r="I193">
        <f t="shared" ca="1" si="19"/>
        <v>0</v>
      </c>
      <c r="J193">
        <f t="shared" ca="1" si="20"/>
        <v>0</v>
      </c>
    </row>
    <row r="194" spans="1:10" x14ac:dyDescent="0.25">
      <c r="A194" s="7">
        <f t="shared" ca="1" si="16"/>
        <v>0.64306536701242711</v>
      </c>
      <c r="B194" s="2"/>
      <c r="C194" s="6">
        <f t="shared" ca="1" si="14"/>
        <v>9.0548655497820017E-3</v>
      </c>
      <c r="D194" s="2">
        <f t="shared" ca="1" si="17"/>
        <v>343.72249211073159</v>
      </c>
      <c r="E194">
        <v>192</v>
      </c>
      <c r="F194" s="6">
        <f ca="1"/>
        <v>-1.0193594468990557E-2</v>
      </c>
      <c r="G194" s="6">
        <f t="shared" ca="1" si="18"/>
        <v>4.0000000000000001E-3</v>
      </c>
      <c r="H194" s="6">
        <f t="shared" ca="1" si="15"/>
        <v>0.76800000000000057</v>
      </c>
      <c r="I194">
        <f t="shared" ca="1" si="19"/>
        <v>0</v>
      </c>
      <c r="J194">
        <f t="shared" ca="1" si="20"/>
        <v>0</v>
      </c>
    </row>
    <row r="195" spans="1:10" x14ac:dyDescent="0.25">
      <c r="A195" s="7">
        <f t="shared" ca="1" si="16"/>
        <v>0.75018029723260971</v>
      </c>
      <c r="B195" s="2"/>
      <c r="C195" s="6">
        <f t="shared" ref="C195:C252" ca="1" si="21">$M$13+$M$14*A195</f>
        <v>1.0691819760894276E-2</v>
      </c>
      <c r="D195" s="2">
        <f t="shared" ca="1" si="17"/>
        <v>347.39751104414495</v>
      </c>
      <c r="E195">
        <v>193</v>
      </c>
      <c r="F195" s="6">
        <f ca="1"/>
        <v>-1.0204019910363578E-2</v>
      </c>
      <c r="G195" s="6">
        <f t="shared" ca="1" si="18"/>
        <v>4.0000000000000001E-3</v>
      </c>
      <c r="H195" s="6">
        <f t="shared" ref="H195:H212" ca="1" si="22">H194+G195</f>
        <v>0.77200000000000057</v>
      </c>
      <c r="I195">
        <f t="shared" ca="1" si="19"/>
        <v>0</v>
      </c>
      <c r="J195">
        <f t="shared" ca="1" si="20"/>
        <v>0</v>
      </c>
    </row>
    <row r="196" spans="1:10" x14ac:dyDescent="0.25">
      <c r="A196" s="7">
        <f t="shared" ref="A196:A252" ca="1" si="23">_xlfn.NORM.INV(RAND(),0,1)</f>
        <v>1.3996736030148995</v>
      </c>
      <c r="B196" s="2"/>
      <c r="C196" s="6">
        <f t="shared" ca="1" si="21"/>
        <v>2.0617521059528222E-2</v>
      </c>
      <c r="D196" s="2">
        <f t="shared" ref="D196:D259" ca="1" si="24">(C196+1)*D195</f>
        <v>354.55998654412531</v>
      </c>
      <c r="E196">
        <v>194</v>
      </c>
      <c r="F196" s="6">
        <f ca="1"/>
        <v>-1.0285555676332119E-2</v>
      </c>
      <c r="G196" s="6">
        <f t="shared" ref="G196:G252" ca="1" si="25">1/$M$2</f>
        <v>4.0000000000000001E-3</v>
      </c>
      <c r="H196" s="6">
        <f t="shared" ca="1" si="22"/>
        <v>0.77600000000000058</v>
      </c>
      <c r="I196">
        <f t="shared" ref="I196:I252" ca="1" si="26">IF(E196&lt;$M$5+1,0,1)</f>
        <v>0</v>
      </c>
      <c r="J196">
        <f t="shared" ref="J196:J252" ca="1" si="27">IF(E196&lt;$M$5,0,1)</f>
        <v>0</v>
      </c>
    </row>
    <row r="197" spans="1:10" x14ac:dyDescent="0.25">
      <c r="A197" s="7">
        <f t="shared" ca="1" si="23"/>
        <v>-0.30499847348258857</v>
      </c>
      <c r="B197" s="2"/>
      <c r="C197" s="6">
        <f t="shared" ca="1" si="21"/>
        <v>-5.4336571324572558E-3</v>
      </c>
      <c r="D197" s="2">
        <f t="shared" ca="1" si="24"/>
        <v>352.63342914435589</v>
      </c>
      <c r="E197">
        <v>195</v>
      </c>
      <c r="F197" s="6">
        <f ca="1"/>
        <v>-1.0367627257615586E-2</v>
      </c>
      <c r="G197" s="6">
        <f t="shared" ca="1" si="25"/>
        <v>4.0000000000000001E-3</v>
      </c>
      <c r="H197" s="6">
        <f t="shared" ca="1" si="22"/>
        <v>0.78000000000000058</v>
      </c>
      <c r="I197">
        <f t="shared" ca="1" si="26"/>
        <v>0</v>
      </c>
      <c r="J197">
        <f t="shared" ca="1" si="27"/>
        <v>0</v>
      </c>
    </row>
    <row r="198" spans="1:10" x14ac:dyDescent="0.25">
      <c r="A198" s="7">
        <f t="shared" ca="1" si="23"/>
        <v>-0.7456069214348966</v>
      </c>
      <c r="B198" s="2"/>
      <c r="C198" s="6">
        <f t="shared" ca="1" si="21"/>
        <v>-1.2167133528740944E-2</v>
      </c>
      <c r="D198" s="2">
        <f t="shared" ca="1" si="24"/>
        <v>348.34289112525869</v>
      </c>
      <c r="E198">
        <v>196</v>
      </c>
      <c r="F198" s="6">
        <f ca="1"/>
        <v>-1.0697332779946641E-2</v>
      </c>
      <c r="G198" s="6">
        <f t="shared" ca="1" si="25"/>
        <v>4.0000000000000001E-3</v>
      </c>
      <c r="H198" s="6">
        <f t="shared" ca="1" si="22"/>
        <v>0.78400000000000059</v>
      </c>
      <c r="I198">
        <f t="shared" ca="1" si="26"/>
        <v>0</v>
      </c>
      <c r="J198">
        <f t="shared" ca="1" si="27"/>
        <v>0</v>
      </c>
    </row>
    <row r="199" spans="1:10" x14ac:dyDescent="0.25">
      <c r="A199" s="7">
        <f t="shared" ca="1" si="23"/>
        <v>-1.3402431636773002E-2</v>
      </c>
      <c r="B199" s="2"/>
      <c r="C199" s="6">
        <f t="shared" ca="1" si="21"/>
        <v>-9.7742150160735463E-4</v>
      </c>
      <c r="D199" s="2">
        <f t="shared" ca="1" si="24"/>
        <v>348.00241329354077</v>
      </c>
      <c r="E199">
        <v>197</v>
      </c>
      <c r="F199" s="6">
        <f ca="1"/>
        <v>-1.1131337895756778E-2</v>
      </c>
      <c r="G199" s="6">
        <f t="shared" ca="1" si="25"/>
        <v>4.0000000000000001E-3</v>
      </c>
      <c r="H199" s="6">
        <f t="shared" ca="1" si="22"/>
        <v>0.78800000000000059</v>
      </c>
      <c r="I199">
        <f t="shared" ca="1" si="26"/>
        <v>0</v>
      </c>
      <c r="J199">
        <f t="shared" ca="1" si="27"/>
        <v>0</v>
      </c>
    </row>
    <row r="200" spans="1:10" x14ac:dyDescent="0.25">
      <c r="A200" s="7">
        <f t="shared" ca="1" si="23"/>
        <v>1.2057717376517365</v>
      </c>
      <c r="B200" s="2"/>
      <c r="C200" s="6">
        <f t="shared" ca="1" si="21"/>
        <v>1.7654269583788115E-2</v>
      </c>
      <c r="D200" s="2">
        <f t="shared" ca="1" si="24"/>
        <v>354.14614171363377</v>
      </c>
      <c r="E200">
        <v>198</v>
      </c>
      <c r="F200" s="6">
        <f ca="1"/>
        <v>-1.2081199725695664E-2</v>
      </c>
      <c r="G200" s="6">
        <f t="shared" ca="1" si="25"/>
        <v>4.0000000000000001E-3</v>
      </c>
      <c r="H200" s="6">
        <f t="shared" ca="1" si="22"/>
        <v>0.79200000000000059</v>
      </c>
      <c r="I200">
        <f t="shared" ca="1" si="26"/>
        <v>0</v>
      </c>
      <c r="J200">
        <f t="shared" ca="1" si="27"/>
        <v>0</v>
      </c>
    </row>
    <row r="201" spans="1:10" x14ac:dyDescent="0.25">
      <c r="A201" s="7">
        <f t="shared" ca="1" si="23"/>
        <v>0.1333459793711344</v>
      </c>
      <c r="B201" s="2"/>
      <c r="C201" s="6">
        <f t="shared" ca="1" si="21"/>
        <v>1.2652203866862573E-3</v>
      </c>
      <c r="D201" s="2">
        <f t="shared" ca="1" si="24"/>
        <v>354.59421463199618</v>
      </c>
      <c r="E201">
        <v>199</v>
      </c>
      <c r="F201" s="6">
        <f ca="1"/>
        <v>-1.2083817826706833E-2</v>
      </c>
      <c r="G201" s="6">
        <f t="shared" ca="1" si="25"/>
        <v>4.0000000000000001E-3</v>
      </c>
      <c r="H201" s="6">
        <f t="shared" ca="1" si="22"/>
        <v>0.7960000000000006</v>
      </c>
      <c r="I201">
        <f t="shared" ca="1" si="26"/>
        <v>0</v>
      </c>
      <c r="J201">
        <f t="shared" ca="1" si="27"/>
        <v>0</v>
      </c>
    </row>
    <row r="202" spans="1:10" x14ac:dyDescent="0.25">
      <c r="A202" s="7">
        <f t="shared" ca="1" si="23"/>
        <v>1.1699844173659613</v>
      </c>
      <c r="B202" s="2"/>
      <c r="C202" s="6">
        <f t="shared" ca="1" si="21"/>
        <v>1.7107359787685895E-2</v>
      </c>
      <c r="D202" s="2">
        <f t="shared" ca="1" si="24"/>
        <v>360.66038544033762</v>
      </c>
      <c r="E202">
        <v>200</v>
      </c>
      <c r="F202" s="6">
        <f ca="1"/>
        <v>-1.2167133528740944E-2</v>
      </c>
      <c r="G202" s="6">
        <f t="shared" ca="1" si="25"/>
        <v>4.0000000000000001E-3</v>
      </c>
      <c r="H202" s="6">
        <f t="shared" ca="1" si="22"/>
        <v>0.8000000000000006</v>
      </c>
      <c r="I202">
        <f t="shared" ca="1" si="26"/>
        <v>0</v>
      </c>
      <c r="J202">
        <f t="shared" ca="1" si="27"/>
        <v>0</v>
      </c>
    </row>
    <row r="203" spans="1:10" x14ac:dyDescent="0.25">
      <c r="A203" s="7">
        <f t="shared" ca="1" si="23"/>
        <v>1.2781679530842778</v>
      </c>
      <c r="B203" s="2"/>
      <c r="C203" s="6">
        <f t="shared" ca="1" si="21"/>
        <v>1.8760644665929187E-2</v>
      </c>
      <c r="D203" s="2">
        <f t="shared" ca="1" si="24"/>
        <v>367.42660677666083</v>
      </c>
      <c r="E203">
        <v>201</v>
      </c>
      <c r="F203" s="6">
        <f ca="1"/>
        <v>-1.2427502176974121E-2</v>
      </c>
      <c r="G203" s="6">
        <f t="shared" ca="1" si="25"/>
        <v>4.0000000000000001E-3</v>
      </c>
      <c r="H203" s="6">
        <f t="shared" ca="1" si="22"/>
        <v>0.8040000000000006</v>
      </c>
      <c r="I203">
        <f t="shared" ca="1" si="26"/>
        <v>0</v>
      </c>
      <c r="J203">
        <f t="shared" ca="1" si="27"/>
        <v>0</v>
      </c>
    </row>
    <row r="204" spans="1:10" x14ac:dyDescent="0.25">
      <c r="A204" s="7">
        <f t="shared" ca="1" si="23"/>
        <v>-0.64942976291944954</v>
      </c>
      <c r="B204" s="2"/>
      <c r="C204" s="6">
        <f t="shared" ca="1" si="21"/>
        <v>-1.0697332779946641E-2</v>
      </c>
      <c r="D204" s="2">
        <f t="shared" ca="1" si="24"/>
        <v>363.49612209176428</v>
      </c>
      <c r="E204">
        <v>202</v>
      </c>
      <c r="F204" s="6">
        <f ca="1"/>
        <v>-1.2858224927187198E-2</v>
      </c>
      <c r="G204" s="6">
        <f t="shared" ca="1" si="25"/>
        <v>4.0000000000000001E-3</v>
      </c>
      <c r="H204" s="6">
        <f t="shared" ca="1" si="22"/>
        <v>0.80800000000000061</v>
      </c>
      <c r="I204">
        <f t="shared" ca="1" si="26"/>
        <v>0</v>
      </c>
      <c r="J204">
        <f t="shared" ca="1" si="27"/>
        <v>0</v>
      </c>
    </row>
    <row r="205" spans="1:10" x14ac:dyDescent="0.25">
      <c r="A205" s="7">
        <f t="shared" ca="1" si="23"/>
        <v>0.19550511082717223</v>
      </c>
      <c r="B205" s="2"/>
      <c r="C205" s="6">
        <f t="shared" ca="1" si="21"/>
        <v>2.2151500723695183E-3</v>
      </c>
      <c r="D205" s="2">
        <f t="shared" ca="1" si="24"/>
        <v>364.30132055292188</v>
      </c>
      <c r="E205">
        <v>203</v>
      </c>
      <c r="F205" s="6">
        <f ca="1"/>
        <v>-1.3329663131768789E-2</v>
      </c>
      <c r="G205" s="6">
        <f t="shared" ca="1" si="25"/>
        <v>4.0000000000000001E-3</v>
      </c>
      <c r="H205" s="6">
        <f t="shared" ca="1" si="22"/>
        <v>0.81200000000000061</v>
      </c>
      <c r="I205">
        <f t="shared" ca="1" si="26"/>
        <v>0</v>
      </c>
      <c r="J205">
        <f t="shared" ca="1" si="27"/>
        <v>0</v>
      </c>
    </row>
    <row r="206" spans="1:10" x14ac:dyDescent="0.25">
      <c r="A206" s="7">
        <f t="shared" ca="1" si="23"/>
        <v>-0.48853141516650611</v>
      </c>
      <c r="B206" s="2"/>
      <c r="C206" s="6">
        <f t="shared" ca="1" si="21"/>
        <v>-8.2384484080501724E-3</v>
      </c>
      <c r="D206" s="2">
        <f t="shared" ca="1" si="24"/>
        <v>361.30004291856204</v>
      </c>
      <c r="E206">
        <v>204</v>
      </c>
      <c r="F206" s="6">
        <f ca="1"/>
        <v>-1.3741377203609684E-2</v>
      </c>
      <c r="G206" s="6">
        <f t="shared" ca="1" si="25"/>
        <v>4.0000000000000001E-3</v>
      </c>
      <c r="H206" s="6">
        <f t="shared" ca="1" si="22"/>
        <v>0.81600000000000061</v>
      </c>
      <c r="I206">
        <f t="shared" ca="1" si="26"/>
        <v>0</v>
      </c>
      <c r="J206">
        <f t="shared" ca="1" si="27"/>
        <v>0</v>
      </c>
    </row>
    <row r="207" spans="1:10" x14ac:dyDescent="0.25">
      <c r="A207" s="7">
        <f t="shared" ca="1" si="23"/>
        <v>0.80728944324650675</v>
      </c>
      <c r="B207" s="2"/>
      <c r="C207" s="6">
        <f t="shared" ca="1" si="21"/>
        <v>1.1564574444749356E-2</v>
      </c>
      <c r="D207" s="2">
        <f t="shared" ca="1" si="24"/>
        <v>365.47832416178494</v>
      </c>
      <c r="E207">
        <v>205</v>
      </c>
      <c r="F207" s="6">
        <f ca="1"/>
        <v>-1.3886759840589314E-2</v>
      </c>
      <c r="G207" s="6">
        <f t="shared" ca="1" si="25"/>
        <v>4.0000000000000001E-3</v>
      </c>
      <c r="H207" s="6">
        <f t="shared" ca="1" si="22"/>
        <v>0.82000000000000062</v>
      </c>
      <c r="I207">
        <f t="shared" ca="1" si="26"/>
        <v>0</v>
      </c>
      <c r="J207">
        <f t="shared" ca="1" si="27"/>
        <v>0</v>
      </c>
    </row>
    <row r="208" spans="1:10" x14ac:dyDescent="0.25">
      <c r="A208" s="7">
        <f t="shared" ca="1" si="23"/>
        <v>-0.62248491900107972</v>
      </c>
      <c r="B208" s="2"/>
      <c r="C208" s="6">
        <f t="shared" ca="1" si="21"/>
        <v>-1.0285555676332119E-2</v>
      </c>
      <c r="D208" s="2">
        <f t="shared" ca="1" si="24"/>
        <v>361.71917651012632</v>
      </c>
      <c r="E208">
        <v>206</v>
      </c>
      <c r="F208" s="6">
        <f ca="1"/>
        <v>-1.3935035479270571E-2</v>
      </c>
      <c r="G208" s="6">
        <f t="shared" ca="1" si="25"/>
        <v>4.0000000000000001E-3</v>
      </c>
      <c r="H208" s="6">
        <f t="shared" ca="1" si="22"/>
        <v>0.82400000000000062</v>
      </c>
      <c r="I208">
        <f t="shared" ca="1" si="26"/>
        <v>0</v>
      </c>
      <c r="J208">
        <f t="shared" ca="1" si="27"/>
        <v>0</v>
      </c>
    </row>
    <row r="209" spans="1:10" x14ac:dyDescent="0.25">
      <c r="A209" s="7">
        <f t="shared" ca="1" si="23"/>
        <v>0.13607206443203448</v>
      </c>
      <c r="B209" s="2"/>
      <c r="C209" s="6">
        <f t="shared" ca="1" si="21"/>
        <v>1.3068810255077333E-3</v>
      </c>
      <c r="D209" s="2">
        <f t="shared" ca="1" si="24"/>
        <v>362.19190043846964</v>
      </c>
      <c r="E209">
        <v>207</v>
      </c>
      <c r="F209" s="6">
        <f ca="1"/>
        <v>-1.4692863236679281E-2</v>
      </c>
      <c r="G209" s="6">
        <f t="shared" ca="1" si="25"/>
        <v>4.0000000000000001E-3</v>
      </c>
      <c r="H209" s="6">
        <f t="shared" ca="1" si="22"/>
        <v>0.82800000000000062</v>
      </c>
      <c r="I209">
        <f t="shared" ca="1" si="26"/>
        <v>0</v>
      </c>
      <c r="J209">
        <f t="shared" ca="1" si="27"/>
        <v>0</v>
      </c>
    </row>
    <row r="210" spans="1:10" x14ac:dyDescent="0.25">
      <c r="A210" s="7">
        <f t="shared" ca="1" si="23"/>
        <v>-0.23074962375261932</v>
      </c>
      <c r="B210" s="2"/>
      <c r="C210" s="6">
        <f t="shared" ca="1" si="21"/>
        <v>-4.2989696805224306E-3</v>
      </c>
      <c r="D210" s="2">
        <f t="shared" ca="1" si="24"/>
        <v>360.63484843995383</v>
      </c>
      <c r="E210">
        <v>208</v>
      </c>
      <c r="F210" s="6">
        <f ca="1"/>
        <v>-1.5375314362737803E-2</v>
      </c>
      <c r="G210" s="6">
        <f t="shared" ca="1" si="25"/>
        <v>4.0000000000000001E-3</v>
      </c>
      <c r="H210" s="6">
        <f t="shared" ca="1" si="22"/>
        <v>0.83200000000000063</v>
      </c>
      <c r="I210">
        <f t="shared" ca="1" si="26"/>
        <v>0</v>
      </c>
      <c r="J210">
        <f t="shared" ca="1" si="27"/>
        <v>0</v>
      </c>
    </row>
    <row r="211" spans="1:10" x14ac:dyDescent="0.25">
      <c r="A211" s="7">
        <f t="shared" ca="1" si="23"/>
        <v>1.9872533341046161</v>
      </c>
      <c r="B211" s="2"/>
      <c r="C211" s="6">
        <f t="shared" ca="1" si="21"/>
        <v>2.9597045325607602E-2</v>
      </c>
      <c r="D211" s="2">
        <f t="shared" ca="1" si="24"/>
        <v>371.30857439522475</v>
      </c>
      <c r="E211">
        <v>209</v>
      </c>
      <c r="F211" s="6">
        <f ca="1"/>
        <v>-1.5476452677253427E-2</v>
      </c>
      <c r="G211" s="6">
        <f t="shared" ca="1" si="25"/>
        <v>4.0000000000000001E-3</v>
      </c>
      <c r="H211" s="6">
        <f t="shared" ca="1" si="22"/>
        <v>0.83600000000000063</v>
      </c>
      <c r="I211">
        <f t="shared" ca="1" si="26"/>
        <v>0</v>
      </c>
      <c r="J211">
        <f t="shared" ca="1" si="27"/>
        <v>0</v>
      </c>
    </row>
    <row r="212" spans="1:10" x14ac:dyDescent="0.25">
      <c r="A212" s="7">
        <f t="shared" ca="1" si="23"/>
        <v>-0.39233428782773294</v>
      </c>
      <c r="B212" s="2"/>
      <c r="C212" s="6">
        <f t="shared" ca="1" si="21"/>
        <v>-6.7683424912520504E-3</v>
      </c>
      <c r="D212" s="2">
        <f t="shared" ca="1" si="24"/>
        <v>368.79543079377936</v>
      </c>
      <c r="E212">
        <v>210</v>
      </c>
      <c r="F212" s="6">
        <f ca="1"/>
        <v>-1.5550140108312006E-2</v>
      </c>
      <c r="G212" s="6">
        <f t="shared" ca="1" si="25"/>
        <v>4.0000000000000001E-3</v>
      </c>
      <c r="H212" s="6">
        <f t="shared" ca="1" si="22"/>
        <v>0.84000000000000064</v>
      </c>
      <c r="I212">
        <f t="shared" ca="1" si="26"/>
        <v>0</v>
      </c>
      <c r="J212">
        <f t="shared" ca="1" si="27"/>
        <v>0</v>
      </c>
    </row>
    <row r="213" spans="1:10" x14ac:dyDescent="0.25">
      <c r="A213" s="7">
        <f t="shared" ca="1" si="23"/>
        <v>-0.17665668012666366</v>
      </c>
      <c r="B213" s="2"/>
      <c r="C213" s="6">
        <f t="shared" ca="1" si="21"/>
        <v>-3.472309273070821E-3</v>
      </c>
      <c r="D213" s="2">
        <f t="shared" ca="1" si="24"/>
        <v>367.51485899956793</v>
      </c>
      <c r="E213">
        <v>211</v>
      </c>
      <c r="F213" s="6">
        <f ca="1"/>
        <v>-1.5642838289904371E-2</v>
      </c>
      <c r="G213" s="6">
        <f t="shared" ca="1" si="25"/>
        <v>4.0000000000000001E-3</v>
      </c>
      <c r="H213" s="6">
        <f t="shared" ref="H213:H252" ca="1" si="28">H212+G213</f>
        <v>0.84400000000000064</v>
      </c>
      <c r="I213">
        <f t="shared" ca="1" si="26"/>
        <v>0</v>
      </c>
      <c r="J213">
        <f t="shared" ca="1" si="27"/>
        <v>0</v>
      </c>
    </row>
    <row r="214" spans="1:10" x14ac:dyDescent="0.25">
      <c r="A214" s="7">
        <f t="shared" ca="1" si="23"/>
        <v>1.3588679571045417</v>
      </c>
      <c r="B214" s="2"/>
      <c r="C214" s="6">
        <f t="shared" ca="1" si="21"/>
        <v>1.9993920093978317E-2</v>
      </c>
      <c r="D214" s="2">
        <f t="shared" ca="1" si="24"/>
        <v>374.86292172375499</v>
      </c>
      <c r="E214">
        <v>212</v>
      </c>
      <c r="F214" s="6">
        <f ca="1"/>
        <v>-1.6003919982247785E-2</v>
      </c>
      <c r="G214" s="6">
        <f t="shared" ca="1" si="25"/>
        <v>4.0000000000000001E-3</v>
      </c>
      <c r="H214" s="6">
        <f t="shared" ca="1" si="28"/>
        <v>0.84800000000000064</v>
      </c>
      <c r="I214">
        <f t="shared" ca="1" si="26"/>
        <v>0</v>
      </c>
      <c r="J214">
        <f t="shared" ca="1" si="27"/>
        <v>0</v>
      </c>
    </row>
    <row r="215" spans="1:10" x14ac:dyDescent="0.25">
      <c r="A215" s="7">
        <f t="shared" ca="1" si="23"/>
        <v>-1.3410410676103195</v>
      </c>
      <c r="B215" s="2"/>
      <c r="C215" s="6">
        <f t="shared" ca="1" si="21"/>
        <v>-2.1266690714824486E-2</v>
      </c>
      <c r="D215" s="2">
        <f t="shared" ca="1" si="24"/>
        <v>366.89082790700047</v>
      </c>
      <c r="E215">
        <v>213</v>
      </c>
      <c r="F215" s="6">
        <f ca="1"/>
        <v>-1.6251876151293126E-2</v>
      </c>
      <c r="G215" s="6">
        <f t="shared" ca="1" si="25"/>
        <v>4.0000000000000001E-3</v>
      </c>
      <c r="H215" s="6">
        <f t="shared" ca="1" si="28"/>
        <v>0.85200000000000065</v>
      </c>
      <c r="I215">
        <f t="shared" ca="1" si="26"/>
        <v>0</v>
      </c>
      <c r="J215">
        <f t="shared" ca="1" si="27"/>
        <v>0</v>
      </c>
    </row>
    <row r="216" spans="1:10" x14ac:dyDescent="0.25">
      <c r="A216" s="7">
        <f t="shared" ca="1" si="23"/>
        <v>-0.56853659670873447</v>
      </c>
      <c r="B216" s="2"/>
      <c r="C216" s="6">
        <f t="shared" ca="1" si="21"/>
        <v>-9.4611054042984533E-3</v>
      </c>
      <c r="D216" s="2">
        <f t="shared" ca="1" si="24"/>
        <v>363.41963511230199</v>
      </c>
      <c r="E216">
        <v>214</v>
      </c>
      <c r="F216" s="6">
        <f ca="1"/>
        <v>-1.6437640463795349E-2</v>
      </c>
      <c r="G216" s="6">
        <f t="shared" ca="1" si="25"/>
        <v>4.0000000000000001E-3</v>
      </c>
      <c r="H216" s="6">
        <f t="shared" ca="1" si="28"/>
        <v>0.85600000000000065</v>
      </c>
      <c r="I216">
        <f t="shared" ca="1" si="26"/>
        <v>0</v>
      </c>
      <c r="J216">
        <f t="shared" ca="1" si="27"/>
        <v>0</v>
      </c>
    </row>
    <row r="217" spans="1:10" x14ac:dyDescent="0.25">
      <c r="A217" s="7">
        <f t="shared" ca="1" si="23"/>
        <v>-1.0462544251238268</v>
      </c>
      <c r="B217" s="2"/>
      <c r="C217" s="6">
        <f t="shared" ca="1" si="21"/>
        <v>-1.6761695614645723E-2</v>
      </c>
      <c r="D217" s="2">
        <f t="shared" ca="1" si="24"/>
        <v>357.32810580816397</v>
      </c>
      <c r="E217">
        <v>215</v>
      </c>
      <c r="F217" s="6">
        <f ca="1"/>
        <v>-1.6761695614645723E-2</v>
      </c>
      <c r="G217" s="6">
        <f t="shared" ca="1" si="25"/>
        <v>4.0000000000000001E-3</v>
      </c>
      <c r="H217" s="6">
        <f t="shared" ca="1" si="28"/>
        <v>0.86000000000000065</v>
      </c>
      <c r="I217">
        <f t="shared" ca="1" si="26"/>
        <v>0</v>
      </c>
      <c r="J217">
        <f t="shared" ca="1" si="27"/>
        <v>0</v>
      </c>
    </row>
    <row r="218" spans="1:10" x14ac:dyDescent="0.25">
      <c r="A218" s="7">
        <f t="shared" ca="1" si="23"/>
        <v>-0.85813154255625956</v>
      </c>
      <c r="B218" s="2"/>
      <c r="C218" s="6">
        <f t="shared" ca="1" si="21"/>
        <v>-1.3886759840589314E-2</v>
      </c>
      <c r="D218" s="2">
        <f t="shared" ca="1" si="24"/>
        <v>352.36597621851331</v>
      </c>
      <c r="E218">
        <v>216</v>
      </c>
      <c r="F218" s="6">
        <f ca="1"/>
        <v>-1.6807384961576206E-2</v>
      </c>
      <c r="G218" s="6">
        <f t="shared" ca="1" si="25"/>
        <v>4.0000000000000001E-3</v>
      </c>
      <c r="H218" s="6">
        <f t="shared" ca="1" si="28"/>
        <v>0.86400000000000066</v>
      </c>
      <c r="I218">
        <f t="shared" ca="1" si="26"/>
        <v>0</v>
      </c>
      <c r="J218">
        <f t="shared" ca="1" si="27"/>
        <v>0</v>
      </c>
    </row>
    <row r="219" spans="1:10" x14ac:dyDescent="0.25">
      <c r="A219" s="7">
        <f t="shared" ca="1" si="23"/>
        <v>-0.45557586026069485</v>
      </c>
      <c r="B219" s="2"/>
      <c r="C219" s="6">
        <f t="shared" ca="1" si="21"/>
        <v>-7.7348142809334575E-3</v>
      </c>
      <c r="D219" s="2">
        <f t="shared" ca="1" si="24"/>
        <v>349.64049083354331</v>
      </c>
      <c r="E219">
        <v>217</v>
      </c>
      <c r="F219" s="6">
        <f ca="1"/>
        <v>-1.7570282484575251E-2</v>
      </c>
      <c r="G219" s="6">
        <f t="shared" ca="1" si="25"/>
        <v>4.0000000000000001E-3</v>
      </c>
      <c r="H219" s="6">
        <f t="shared" ca="1" si="28"/>
        <v>0.86800000000000066</v>
      </c>
      <c r="I219">
        <f t="shared" ca="1" si="26"/>
        <v>0</v>
      </c>
      <c r="J219">
        <f t="shared" ca="1" si="27"/>
        <v>0</v>
      </c>
    </row>
    <row r="220" spans="1:10" x14ac:dyDescent="0.25">
      <c r="A220" s="7">
        <f t="shared" ca="1" si="23"/>
        <v>1.0920554347738902</v>
      </c>
      <c r="B220" s="2"/>
      <c r="C220" s="6">
        <f t="shared" ca="1" si="21"/>
        <v>1.5916431726027597E-2</v>
      </c>
      <c r="D220" s="2">
        <f t="shared" ca="1" si="24"/>
        <v>355.20551983455022</v>
      </c>
      <c r="E220">
        <v>218</v>
      </c>
      <c r="F220" s="6">
        <f ca="1"/>
        <v>-1.8299456147968223E-2</v>
      </c>
      <c r="G220" s="6">
        <f t="shared" ca="1" si="25"/>
        <v>4.0000000000000001E-3</v>
      </c>
      <c r="H220" s="6">
        <f t="shared" ca="1" si="28"/>
        <v>0.87200000000000066</v>
      </c>
      <c r="I220">
        <f t="shared" ca="1" si="26"/>
        <v>0</v>
      </c>
      <c r="J220">
        <f t="shared" ca="1" si="27"/>
        <v>0</v>
      </c>
    </row>
    <row r="221" spans="1:10" x14ac:dyDescent="0.25">
      <c r="A221" s="7">
        <f t="shared" ca="1" si="23"/>
        <v>-1.0492441307460378</v>
      </c>
      <c r="B221" s="2"/>
      <c r="C221" s="6">
        <f t="shared" ca="1" si="21"/>
        <v>-1.6807384961576206E-2</v>
      </c>
      <c r="D221" s="2">
        <f t="shared" ca="1" si="24"/>
        <v>349.23544392221413</v>
      </c>
      <c r="E221">
        <v>219</v>
      </c>
      <c r="F221" s="6">
        <f ca="1"/>
        <v>-1.8597390067893245E-2</v>
      </c>
      <c r="G221" s="6">
        <f t="shared" ca="1" si="25"/>
        <v>4.0000000000000001E-3</v>
      </c>
      <c r="H221" s="6">
        <f t="shared" ca="1" si="28"/>
        <v>0.87600000000000067</v>
      </c>
      <c r="I221">
        <f t="shared" ca="1" si="26"/>
        <v>0</v>
      </c>
      <c r="J221">
        <f t="shared" ca="1" si="27"/>
        <v>0</v>
      </c>
    </row>
    <row r="222" spans="1:10" x14ac:dyDescent="0.25">
      <c r="A222" s="7">
        <f t="shared" ca="1" si="23"/>
        <v>0.44109736637165337</v>
      </c>
      <c r="B222" s="2"/>
      <c r="C222" s="6">
        <f t="shared" ca="1" si="21"/>
        <v>5.968345598928811E-3</v>
      </c>
      <c r="D222" s="2">
        <f t="shared" ca="1" si="24"/>
        <v>351.31980174693723</v>
      </c>
      <c r="E222">
        <v>220</v>
      </c>
      <c r="F222" s="6">
        <f ca="1"/>
        <v>-1.8850382759963195E-2</v>
      </c>
      <c r="G222" s="6">
        <f t="shared" ca="1" si="25"/>
        <v>4.0000000000000001E-3</v>
      </c>
      <c r="H222" s="6">
        <f t="shared" ca="1" si="28"/>
        <v>0.88000000000000067</v>
      </c>
      <c r="I222">
        <f t="shared" ca="1" si="26"/>
        <v>0</v>
      </c>
      <c r="J222">
        <f t="shared" ca="1" si="27"/>
        <v>0</v>
      </c>
    </row>
    <row r="223" spans="1:10" x14ac:dyDescent="0.25">
      <c r="A223" s="7">
        <f t="shared" ca="1" si="23"/>
        <v>-1.247043611771774</v>
      </c>
      <c r="B223" s="2"/>
      <c r="C223" s="6">
        <f t="shared" ca="1" si="21"/>
        <v>-1.9830200667615781E-2</v>
      </c>
      <c r="D223" s="2">
        <f t="shared" ca="1" si="24"/>
        <v>344.35305957978846</v>
      </c>
      <c r="E223">
        <v>221</v>
      </c>
      <c r="F223" s="6">
        <f ca="1"/>
        <v>-1.9205948802462413E-2</v>
      </c>
      <c r="G223" s="6">
        <f t="shared" ca="1" si="25"/>
        <v>4.0000000000000001E-3</v>
      </c>
      <c r="H223" s="6">
        <f t="shared" ca="1" si="28"/>
        <v>0.88400000000000067</v>
      </c>
      <c r="I223">
        <f t="shared" ca="1" si="26"/>
        <v>0</v>
      </c>
      <c r="J223">
        <f t="shared" ca="1" si="27"/>
        <v>0</v>
      </c>
    </row>
    <row r="224" spans="1:10" x14ac:dyDescent="0.25">
      <c r="A224" s="7">
        <f t="shared" ca="1" si="23"/>
        <v>0.55062424794286946</v>
      </c>
      <c r="B224" s="2"/>
      <c r="C224" s="6">
        <f t="shared" ca="1" si="21"/>
        <v>7.6421597875713527E-3</v>
      </c>
      <c r="D224" s="2">
        <f t="shared" ca="1" si="24"/>
        <v>346.98466068443628</v>
      </c>
      <c r="E224">
        <v>222</v>
      </c>
      <c r="F224" s="6">
        <f ca="1"/>
        <v>-1.9327584710027674E-2</v>
      </c>
      <c r="G224" s="6">
        <f t="shared" ca="1" si="25"/>
        <v>4.0000000000000001E-3</v>
      </c>
      <c r="H224" s="6">
        <f t="shared" ca="1" si="28"/>
        <v>0.88800000000000068</v>
      </c>
      <c r="I224">
        <f t="shared" ca="1" si="26"/>
        <v>0</v>
      </c>
      <c r="J224">
        <f t="shared" ca="1" si="27"/>
        <v>0</v>
      </c>
    </row>
    <row r="225" spans="1:10" x14ac:dyDescent="0.25">
      <c r="A225" s="7">
        <f t="shared" ca="1" si="23"/>
        <v>-1.6832386525830874</v>
      </c>
      <c r="B225" s="2"/>
      <c r="C225" s="6">
        <f t="shared" ca="1" si="21"/>
        <v>-2.6496230393393744E-2</v>
      </c>
      <c r="D225" s="2">
        <f t="shared" ca="1" si="24"/>
        <v>337.79087517196791</v>
      </c>
      <c r="E225">
        <v>223</v>
      </c>
      <c r="F225" s="6">
        <f ca="1"/>
        <v>-1.9755985538700529E-2</v>
      </c>
      <c r="G225" s="6">
        <f t="shared" ca="1" si="25"/>
        <v>4.0000000000000001E-3</v>
      </c>
      <c r="H225" s="6">
        <f t="shared" ca="1" si="28"/>
        <v>0.89200000000000068</v>
      </c>
      <c r="I225">
        <f t="shared" ca="1" si="26"/>
        <v>0</v>
      </c>
      <c r="J225">
        <f t="shared" ca="1" si="27"/>
        <v>0</v>
      </c>
    </row>
    <row r="226" spans="1:10" x14ac:dyDescent="0.25">
      <c r="A226" s="7">
        <f t="shared" ca="1" si="23"/>
        <v>6.9577435550327735E-2</v>
      </c>
      <c r="B226" s="2"/>
      <c r="C226" s="6">
        <f t="shared" ca="1" si="21"/>
        <v>2.906953029337536E-4</v>
      </c>
      <c r="D226" s="2">
        <f t="shared" ca="1" si="24"/>
        <v>337.88906939275432</v>
      </c>
      <c r="E226">
        <v>224</v>
      </c>
      <c r="F226" s="6">
        <f ca="1"/>
        <v>-1.9830200667615781E-2</v>
      </c>
      <c r="G226" s="6">
        <f t="shared" ca="1" si="25"/>
        <v>4.0000000000000001E-3</v>
      </c>
      <c r="H226" s="6">
        <f t="shared" ca="1" si="28"/>
        <v>0.89600000000000068</v>
      </c>
      <c r="I226">
        <f t="shared" ca="1" si="26"/>
        <v>0</v>
      </c>
      <c r="J226">
        <f t="shared" ca="1" si="27"/>
        <v>0</v>
      </c>
    </row>
    <row r="227" spans="1:10" x14ac:dyDescent="0.25">
      <c r="A227" s="7">
        <f t="shared" ca="1" si="23"/>
        <v>-0.61646739069119372</v>
      </c>
      <c r="B227" s="2"/>
      <c r="C227" s="6">
        <f t="shared" ca="1" si="21"/>
        <v>-1.0193594468990557E-2</v>
      </c>
      <c r="D227" s="2">
        <f t="shared" ca="1" si="24"/>
        <v>334.44476524385999</v>
      </c>
      <c r="E227">
        <v>225</v>
      </c>
      <c r="F227" s="6">
        <f ca="1"/>
        <v>-1.9945769225444786E-2</v>
      </c>
      <c r="G227" s="6">
        <f t="shared" ca="1" si="25"/>
        <v>4.0000000000000001E-3</v>
      </c>
      <c r="H227" s="6">
        <f t="shared" ca="1" si="28"/>
        <v>0.90000000000000069</v>
      </c>
      <c r="I227">
        <f t="shared" ca="1" si="26"/>
        <v>0</v>
      </c>
      <c r="J227">
        <f t="shared" ca="1" si="27"/>
        <v>0</v>
      </c>
    </row>
    <row r="228" spans="1:10" x14ac:dyDescent="0.25">
      <c r="A228" s="7">
        <f t="shared" ca="1" si="23"/>
        <v>1.9399200074119627</v>
      </c>
      <c r="B228" s="2"/>
      <c r="C228" s="6">
        <f t="shared" ca="1" si="21"/>
        <v>2.887368688905519E-2</v>
      </c>
      <c r="D228" s="2">
        <f t="shared" ca="1" si="24"/>
        <v>344.10141867719477</v>
      </c>
      <c r="E228">
        <v>226</v>
      </c>
      <c r="F228" s="6">
        <f ca="1"/>
        <v>-2.0144490468897769E-2</v>
      </c>
      <c r="G228" s="6">
        <f t="shared" ca="1" si="25"/>
        <v>4.0000000000000001E-3</v>
      </c>
      <c r="H228" s="6">
        <f t="shared" ca="1" si="28"/>
        <v>0.90400000000000069</v>
      </c>
      <c r="I228">
        <f t="shared" ca="1" si="26"/>
        <v>0</v>
      </c>
      <c r="J228">
        <f t="shared" ca="1" si="27"/>
        <v>0</v>
      </c>
    </row>
    <row r="229" spans="1:10" x14ac:dyDescent="0.25">
      <c r="A229" s="7">
        <f t="shared" ca="1" si="23"/>
        <v>-0.26930204827223053</v>
      </c>
      <c r="B229" s="2"/>
      <c r="C229" s="6">
        <f t="shared" ca="1" si="21"/>
        <v>-4.8881364151339493E-3</v>
      </c>
      <c r="D229" s="2">
        <f t="shared" ca="1" si="24"/>
        <v>342.41940400205954</v>
      </c>
      <c r="E229">
        <v>227</v>
      </c>
      <c r="F229" s="6">
        <f ca="1"/>
        <v>-2.0164945905129631E-2</v>
      </c>
      <c r="G229" s="6">
        <f t="shared" ca="1" si="25"/>
        <v>4.0000000000000001E-3</v>
      </c>
      <c r="H229" s="6">
        <f t="shared" ca="1" si="28"/>
        <v>0.9080000000000007</v>
      </c>
      <c r="I229">
        <f t="shared" ca="1" si="26"/>
        <v>0</v>
      </c>
      <c r="J229">
        <f t="shared" ca="1" si="27"/>
        <v>0</v>
      </c>
    </row>
    <row r="230" spans="1:10" x14ac:dyDescent="0.25">
      <c r="A230" s="7">
        <f t="shared" ca="1" si="23"/>
        <v>0.27268999867338989</v>
      </c>
      <c r="B230" s="2"/>
      <c r="C230" s="6">
        <f t="shared" ca="1" si="21"/>
        <v>3.3947067124604625E-3</v>
      </c>
      <c r="D230" s="2">
        <f t="shared" ca="1" si="24"/>
        <v>343.58181745130202</v>
      </c>
      <c r="E230">
        <v>228</v>
      </c>
      <c r="F230" s="6">
        <f ca="1"/>
        <v>-2.0705823722655715E-2</v>
      </c>
      <c r="G230" s="6">
        <f t="shared" ca="1" si="25"/>
        <v>4.0000000000000001E-3</v>
      </c>
      <c r="H230" s="6">
        <f t="shared" ca="1" si="28"/>
        <v>0.9120000000000007</v>
      </c>
      <c r="I230">
        <f t="shared" ca="1" si="26"/>
        <v>0</v>
      </c>
      <c r="J230">
        <f t="shared" ca="1" si="27"/>
        <v>0</v>
      </c>
    </row>
    <row r="231" spans="1:10" x14ac:dyDescent="0.25">
      <c r="A231" s="7">
        <f t="shared" ca="1" si="23"/>
        <v>0.41276576523536895</v>
      </c>
      <c r="B231" s="2"/>
      <c r="C231" s="6">
        <f t="shared" ca="1" si="21"/>
        <v>5.5353757627700081E-3</v>
      </c>
      <c r="D231" s="2">
        <f t="shared" ca="1" si="24"/>
        <v>345.48367191615046</v>
      </c>
      <c r="E231">
        <v>229</v>
      </c>
      <c r="F231" s="6">
        <f ca="1"/>
        <v>-2.1266690714824486E-2</v>
      </c>
      <c r="G231" s="6">
        <f t="shared" ca="1" si="25"/>
        <v>4.0000000000000001E-3</v>
      </c>
      <c r="H231" s="6">
        <f t="shared" ca="1" si="28"/>
        <v>0.9160000000000007</v>
      </c>
      <c r="I231">
        <f t="shared" ca="1" si="26"/>
        <v>0</v>
      </c>
      <c r="J231">
        <f t="shared" ca="1" si="27"/>
        <v>0</v>
      </c>
    </row>
    <row r="232" spans="1:10" x14ac:dyDescent="0.25">
      <c r="A232" s="7">
        <f t="shared" ca="1" si="23"/>
        <v>-0.34550554637949726</v>
      </c>
      <c r="B232" s="2"/>
      <c r="C232" s="6">
        <f t="shared" ca="1" si="21"/>
        <v>-6.0526952387429537E-3</v>
      </c>
      <c r="D232" s="2">
        <f t="shared" ca="1" si="24"/>
        <v>343.39256454008012</v>
      </c>
      <c r="E232">
        <v>230</v>
      </c>
      <c r="F232" s="6">
        <f ca="1"/>
        <v>-2.2794574915237557E-2</v>
      </c>
      <c r="G232" s="6">
        <f t="shared" ca="1" si="25"/>
        <v>4.0000000000000001E-3</v>
      </c>
      <c r="H232" s="6">
        <f t="shared" ca="1" si="28"/>
        <v>0.92000000000000071</v>
      </c>
      <c r="I232">
        <f t="shared" ca="1" si="26"/>
        <v>0</v>
      </c>
      <c r="J232">
        <f t="shared" ca="1" si="27"/>
        <v>0</v>
      </c>
    </row>
    <row r="233" spans="1:10" x14ac:dyDescent="0.25">
      <c r="A233" s="7">
        <f t="shared" ca="1" si="23"/>
        <v>0.31953371959416482</v>
      </c>
      <c r="B233" s="2"/>
      <c r="C233" s="6">
        <f t="shared" ca="1" si="21"/>
        <v>4.1105828846038535E-3</v>
      </c>
      <c r="D233" s="2">
        <f t="shared" ca="1" si="24"/>
        <v>344.80410813857878</v>
      </c>
      <c r="E233">
        <v>231</v>
      </c>
      <c r="F233" s="6">
        <f ca="1"/>
        <v>-2.4566225539086547E-2</v>
      </c>
      <c r="G233" s="6">
        <f t="shared" ca="1" si="25"/>
        <v>4.0000000000000001E-3</v>
      </c>
      <c r="H233" s="6">
        <f t="shared" ca="1" si="28"/>
        <v>0.92400000000000071</v>
      </c>
      <c r="I233">
        <f t="shared" ca="1" si="26"/>
        <v>0</v>
      </c>
      <c r="J233">
        <f t="shared" ca="1" si="27"/>
        <v>0</v>
      </c>
    </row>
    <row r="234" spans="1:10" x14ac:dyDescent="0.25">
      <c r="A234" s="7">
        <f t="shared" ca="1" si="23"/>
        <v>-0.96215390073517237</v>
      </c>
      <c r="B234" s="2"/>
      <c r="C234" s="6">
        <f t="shared" ca="1" si="21"/>
        <v>-1.5476452677253427E-2</v>
      </c>
      <c r="D234" s="2">
        <f t="shared" ca="1" si="24"/>
        <v>339.46776367604951</v>
      </c>
      <c r="E234">
        <v>232</v>
      </c>
      <c r="F234" s="6">
        <f ca="1"/>
        <v>-2.4959297776035425E-2</v>
      </c>
      <c r="G234" s="6">
        <f t="shared" ca="1" si="25"/>
        <v>4.0000000000000001E-3</v>
      </c>
      <c r="H234" s="6">
        <f t="shared" ca="1" si="28"/>
        <v>0.92800000000000071</v>
      </c>
      <c r="I234">
        <f t="shared" ca="1" si="26"/>
        <v>0</v>
      </c>
      <c r="J234">
        <f t="shared" ca="1" si="27"/>
        <v>0</v>
      </c>
    </row>
    <row r="235" spans="1:10" x14ac:dyDescent="0.25">
      <c r="A235" s="7">
        <f t="shared" ca="1" si="23"/>
        <v>1.126938640844436</v>
      </c>
      <c r="B235" s="2"/>
      <c r="C235" s="6">
        <f t="shared" ca="1" si="21"/>
        <v>1.6449524647405591E-2</v>
      </c>
      <c r="D235" s="2">
        <f t="shared" ca="1" si="24"/>
        <v>345.05184702163837</v>
      </c>
      <c r="E235">
        <v>233</v>
      </c>
      <c r="F235" s="6">
        <f ca="1"/>
        <v>-2.5871064305525392E-2</v>
      </c>
      <c r="G235" s="6">
        <f t="shared" ca="1" si="25"/>
        <v>4.0000000000000001E-3</v>
      </c>
      <c r="H235" s="6">
        <f t="shared" ca="1" si="28"/>
        <v>0.93200000000000072</v>
      </c>
      <c r="I235">
        <f t="shared" ca="1" si="26"/>
        <v>0</v>
      </c>
      <c r="J235">
        <f t="shared" ca="1" si="27"/>
        <v>0</v>
      </c>
    </row>
    <row r="236" spans="1:10" x14ac:dyDescent="0.25">
      <c r="A236" s="7">
        <f t="shared" ca="1" si="23"/>
        <v>-1.9116085594847343</v>
      </c>
      <c r="B236" s="2"/>
      <c r="C236" s="6">
        <f t="shared" ca="1" si="21"/>
        <v>-2.9986230153702897E-2</v>
      </c>
      <c r="D236" s="2">
        <f t="shared" ca="1" si="24"/>
        <v>334.70504292188724</v>
      </c>
      <c r="E236">
        <v>234</v>
      </c>
      <c r="F236" s="6">
        <f ca="1"/>
        <v>-2.6022389854250687E-2</v>
      </c>
      <c r="G236" s="6">
        <f t="shared" ca="1" si="25"/>
        <v>4.0000000000000001E-3</v>
      </c>
      <c r="H236" s="6">
        <f t="shared" ca="1" si="28"/>
        <v>0.93600000000000072</v>
      </c>
      <c r="I236">
        <f t="shared" ca="1" si="26"/>
        <v>0</v>
      </c>
      <c r="J236">
        <f t="shared" ca="1" si="27"/>
        <v>0</v>
      </c>
    </row>
    <row r="237" spans="1:10" x14ac:dyDescent="0.25">
      <c r="A237" s="7">
        <f t="shared" ca="1" si="23"/>
        <v>0.73803314462477387</v>
      </c>
      <c r="B237" s="2"/>
      <c r="C237" s="6">
        <f t="shared" ca="1" si="21"/>
        <v>1.0506184270365116E-2</v>
      </c>
      <c r="D237" s="2">
        <f t="shared" ca="1" si="24"/>
        <v>338.22151577904503</v>
      </c>
      <c r="E237">
        <v>235</v>
      </c>
      <c r="F237" s="6">
        <f ca="1"/>
        <v>-2.6289657244713237E-2</v>
      </c>
      <c r="G237" s="6">
        <f t="shared" ca="1" si="25"/>
        <v>4.0000000000000001E-3</v>
      </c>
      <c r="H237" s="6">
        <f t="shared" ca="1" si="28"/>
        <v>0.94000000000000072</v>
      </c>
      <c r="I237">
        <f t="shared" ca="1" si="26"/>
        <v>0</v>
      </c>
      <c r="J237">
        <f t="shared" ca="1" si="27"/>
        <v>0</v>
      </c>
    </row>
    <row r="238" spans="1:10" x14ac:dyDescent="0.25">
      <c r="A238" s="7">
        <f t="shared" ca="1" si="23"/>
        <v>0.45259163128872293</v>
      </c>
      <c r="B238" s="2"/>
      <c r="C238" s="6">
        <f t="shared" ca="1" si="21"/>
        <v>6.1440035144123039E-3</v>
      </c>
      <c r="D238" s="2">
        <f t="shared" ca="1" si="24"/>
        <v>340.29954996064134</v>
      </c>
      <c r="E238">
        <v>236</v>
      </c>
      <c r="F238" s="6">
        <f ca="1"/>
        <v>-2.6493033527037857E-2</v>
      </c>
      <c r="G238" s="6">
        <f t="shared" ca="1" si="25"/>
        <v>4.0000000000000001E-3</v>
      </c>
      <c r="H238" s="6">
        <f t="shared" ca="1" si="28"/>
        <v>0.94400000000000073</v>
      </c>
      <c r="I238">
        <f t="shared" ca="1" si="26"/>
        <v>0</v>
      </c>
      <c r="J238">
        <f t="shared" ca="1" si="27"/>
        <v>0</v>
      </c>
    </row>
    <row r="239" spans="1:10" x14ac:dyDescent="0.25">
      <c r="A239" s="7">
        <f t="shared" ca="1" si="23"/>
        <v>-4.6408754768694667E-2</v>
      </c>
      <c r="B239" s="2"/>
      <c r="C239" s="6">
        <f t="shared" ca="1" si="21"/>
        <v>-1.4818314800582513E-3</v>
      </c>
      <c r="D239" s="2">
        <f t="shared" ca="1" si="24"/>
        <v>339.79528337486005</v>
      </c>
      <c r="E239">
        <v>237</v>
      </c>
      <c r="F239" s="6">
        <f ca="1"/>
        <v>-2.6496230393393744E-2</v>
      </c>
      <c r="G239" s="6">
        <f t="shared" ca="1" si="25"/>
        <v>4.0000000000000001E-3</v>
      </c>
      <c r="H239" s="6">
        <f t="shared" ca="1" si="28"/>
        <v>0.94800000000000073</v>
      </c>
      <c r="I239">
        <f t="shared" ca="1" si="26"/>
        <v>0</v>
      </c>
      <c r="J239">
        <f t="shared" ca="1" si="27"/>
        <v>1</v>
      </c>
    </row>
    <row r="240" spans="1:10" x14ac:dyDescent="0.25">
      <c r="A240" s="7">
        <f t="shared" ca="1" si="23"/>
        <v>0.95968731676237329</v>
      </c>
      <c r="B240" s="2"/>
      <c r="C240" s="6">
        <f t="shared" ca="1" si="21"/>
        <v>1.389355267685531E-2</v>
      </c>
      <c r="D240" s="2">
        <f t="shared" ca="1" si="24"/>
        <v>344.51624704377565</v>
      </c>
      <c r="E240">
        <v>238</v>
      </c>
      <c r="F240" s="6">
        <f ca="1"/>
        <v>-2.6597507524256495E-2</v>
      </c>
      <c r="G240" s="6">
        <f t="shared" ca="1" si="25"/>
        <v>4.0000000000000001E-3</v>
      </c>
      <c r="H240" s="6">
        <f t="shared" ca="1" si="28"/>
        <v>0.95200000000000073</v>
      </c>
      <c r="I240">
        <f t="shared" ca="1" si="26"/>
        <v>1</v>
      </c>
      <c r="J240">
        <f t="shared" ca="1" si="27"/>
        <v>1</v>
      </c>
    </row>
    <row r="241" spans="1:10" x14ac:dyDescent="0.25">
      <c r="A241" s="7">
        <f t="shared" ca="1" si="23"/>
        <v>-0.31856542918615222</v>
      </c>
      <c r="B241" s="2"/>
      <c r="C241" s="6">
        <f t="shared" ca="1" si="21"/>
        <v>-5.6409903699925932E-3</v>
      </c>
      <c r="D241" s="2">
        <f t="shared" ca="1" si="24"/>
        <v>342.57283421189572</v>
      </c>
      <c r="E241">
        <v>239</v>
      </c>
      <c r="F241" s="6">
        <f ca="1"/>
        <v>-2.6711970654517067E-2</v>
      </c>
      <c r="G241" s="6">
        <f t="shared" ca="1" si="25"/>
        <v>4.0000000000000001E-3</v>
      </c>
      <c r="H241" s="6">
        <f t="shared" ca="1" si="28"/>
        <v>0.95600000000000074</v>
      </c>
      <c r="I241">
        <f t="shared" ca="1" si="26"/>
        <v>1</v>
      </c>
      <c r="J241">
        <f t="shared" ca="1" si="27"/>
        <v>1</v>
      </c>
    </row>
    <row r="242" spans="1:10" x14ac:dyDescent="0.25">
      <c r="A242" s="7">
        <f t="shared" ca="1" si="23"/>
        <v>0.2634548201009238</v>
      </c>
      <c r="B242" s="2"/>
      <c r="C242" s="6">
        <f t="shared" ca="1" si="21"/>
        <v>3.2535726574459381E-3</v>
      </c>
      <c r="D242" s="2">
        <f t="shared" ca="1" si="24"/>
        <v>343.68741981847126</v>
      </c>
      <c r="E242">
        <v>240</v>
      </c>
      <c r="F242" s="6">
        <f ca="1"/>
        <v>-2.7329587608897973E-2</v>
      </c>
      <c r="G242" s="6">
        <f t="shared" ca="1" si="25"/>
        <v>4.0000000000000001E-3</v>
      </c>
      <c r="H242" s="6">
        <f t="shared" ca="1" si="28"/>
        <v>0.96000000000000074</v>
      </c>
      <c r="I242">
        <f t="shared" ca="1" si="26"/>
        <v>1</v>
      </c>
      <c r="J242">
        <f t="shared" ca="1" si="27"/>
        <v>1</v>
      </c>
    </row>
    <row r="243" spans="1:10" x14ac:dyDescent="0.25">
      <c r="A243" s="7">
        <f t="shared" ca="1" si="23"/>
        <v>2.9566319459944785</v>
      </c>
      <c r="B243" s="2"/>
      <c r="C243" s="6">
        <f t="shared" ca="1" si="21"/>
        <v>4.4411305089708066E-2</v>
      </c>
      <c r="D243" s="2">
        <f t="shared" ca="1" si="24"/>
        <v>358.95102667552396</v>
      </c>
      <c r="E243">
        <v>241</v>
      </c>
      <c r="F243" s="6">
        <f ca="1"/>
        <v>-2.7407032823676642E-2</v>
      </c>
      <c r="G243" s="6">
        <f t="shared" ca="1" si="25"/>
        <v>4.0000000000000001E-3</v>
      </c>
      <c r="H243" s="6">
        <f t="shared" ca="1" si="28"/>
        <v>0.96400000000000075</v>
      </c>
      <c r="I243">
        <f t="shared" ca="1" si="26"/>
        <v>1</v>
      </c>
      <c r="J243">
        <f t="shared" ca="1" si="27"/>
        <v>1</v>
      </c>
    </row>
    <row r="244" spans="1:10" x14ac:dyDescent="0.25">
      <c r="A244" s="7">
        <f t="shared" ca="1" si="23"/>
        <v>-0.52913948858832582</v>
      </c>
      <c r="B244" s="2"/>
      <c r="C244" s="6">
        <f t="shared" ca="1" si="21"/>
        <v>-8.8590300268437706E-3</v>
      </c>
      <c r="D244" s="2">
        <f t="shared" ca="1" si="24"/>
        <v>355.77106875203913</v>
      </c>
      <c r="E244">
        <v>242</v>
      </c>
      <c r="F244" s="6">
        <f ca="1"/>
        <v>-2.7444365575868091E-2</v>
      </c>
      <c r="G244" s="6">
        <f t="shared" ca="1" si="25"/>
        <v>4.0000000000000001E-3</v>
      </c>
      <c r="H244" s="6">
        <f t="shared" ca="1" si="28"/>
        <v>0.96800000000000075</v>
      </c>
      <c r="I244">
        <f t="shared" ca="1" si="26"/>
        <v>1</v>
      </c>
      <c r="J244">
        <f t="shared" ca="1" si="27"/>
        <v>1</v>
      </c>
    </row>
    <row r="245" spans="1:10" x14ac:dyDescent="0.25">
      <c r="A245" s="7">
        <f t="shared" ca="1" si="23"/>
        <v>-0.16768275323343054</v>
      </c>
      <c r="B245" s="2"/>
      <c r="C245" s="6">
        <f t="shared" ca="1" si="21"/>
        <v>-3.3351677243819928E-3</v>
      </c>
      <c r="D245" s="2">
        <f t="shared" ca="1" si="24"/>
        <v>354.58451256626842</v>
      </c>
      <c r="E245">
        <v>243</v>
      </c>
      <c r="F245" s="6">
        <f ca="1"/>
        <v>-2.8868899520294828E-2</v>
      </c>
      <c r="G245" s="6">
        <f t="shared" ca="1" si="25"/>
        <v>4.0000000000000001E-3</v>
      </c>
      <c r="H245" s="6">
        <f t="shared" ca="1" si="28"/>
        <v>0.97200000000000075</v>
      </c>
      <c r="I245">
        <f t="shared" ca="1" si="26"/>
        <v>1</v>
      </c>
      <c r="J245">
        <f t="shared" ca="1" si="27"/>
        <v>1</v>
      </c>
    </row>
    <row r="246" spans="1:10" x14ac:dyDescent="0.25">
      <c r="A246" s="7">
        <f t="shared" ca="1" si="23"/>
        <v>0.56595916178379568</v>
      </c>
      <c r="B246" s="2"/>
      <c r="C246" s="6">
        <f t="shared" ca="1" si="21"/>
        <v>7.8765113549704811E-3</v>
      </c>
      <c r="D246" s="2">
        <f t="shared" ca="1" si="24"/>
        <v>357.37740150579333</v>
      </c>
      <c r="E246">
        <v>244</v>
      </c>
      <c r="F246" s="6">
        <f ca="1"/>
        <v>-2.9986230153702897E-2</v>
      </c>
      <c r="G246" s="6">
        <f t="shared" ca="1" si="25"/>
        <v>4.0000000000000001E-3</v>
      </c>
      <c r="H246" s="6">
        <f t="shared" ca="1" si="28"/>
        <v>0.97600000000000076</v>
      </c>
      <c r="I246">
        <f t="shared" ca="1" si="26"/>
        <v>1</v>
      </c>
      <c r="J246">
        <f t="shared" ca="1" si="27"/>
        <v>1</v>
      </c>
    </row>
    <row r="247" spans="1:10" x14ac:dyDescent="0.25">
      <c r="A247" s="7">
        <f t="shared" ca="1" si="23"/>
        <v>-0.86129048349277115</v>
      </c>
      <c r="B247" s="2"/>
      <c r="C247" s="6">
        <f t="shared" ca="1" si="21"/>
        <v>-1.3935035479270571E-2</v>
      </c>
      <c r="D247" s="2">
        <f t="shared" ca="1" si="24"/>
        <v>352.3973347363206</v>
      </c>
      <c r="E247">
        <v>245</v>
      </c>
      <c r="F247" s="6">
        <f ca="1"/>
        <v>-3.0257858092311858E-2</v>
      </c>
      <c r="G247" s="6">
        <f t="shared" ca="1" si="25"/>
        <v>4.0000000000000001E-3</v>
      </c>
      <c r="H247" s="6">
        <f t="shared" ca="1" si="28"/>
        <v>0.98000000000000076</v>
      </c>
      <c r="I247">
        <f t="shared" ca="1" si="26"/>
        <v>1</v>
      </c>
      <c r="J247">
        <f t="shared" ca="1" si="27"/>
        <v>1</v>
      </c>
    </row>
    <row r="248" spans="1:10" x14ac:dyDescent="0.25">
      <c r="A248" s="7">
        <f t="shared" ca="1" si="23"/>
        <v>-1.6830294640093877</v>
      </c>
      <c r="B248" s="2"/>
      <c r="C248" s="6">
        <f t="shared" ca="1" si="21"/>
        <v>-2.6493033527037857E-2</v>
      </c>
      <c r="D248" s="2">
        <f t="shared" ca="1" si="24"/>
        <v>343.06126033231249</v>
      </c>
      <c r="E248">
        <v>246</v>
      </c>
      <c r="F248" s="6">
        <f ca="1"/>
        <v>-3.3357665655136821E-2</v>
      </c>
      <c r="G248" s="6">
        <f t="shared" ca="1" si="25"/>
        <v>4.0000000000000001E-3</v>
      </c>
      <c r="H248" s="6">
        <f t="shared" ca="1" si="28"/>
        <v>0.98400000000000076</v>
      </c>
      <c r="I248">
        <f t="shared" ca="1" si="26"/>
        <v>1</v>
      </c>
      <c r="J248">
        <f t="shared" ca="1" si="27"/>
        <v>1</v>
      </c>
    </row>
    <row r="249" spans="1:10" x14ac:dyDescent="0.25">
      <c r="A249" s="7">
        <f t="shared" ca="1" si="23"/>
        <v>-1.1829287293308175</v>
      </c>
      <c r="B249" s="2"/>
      <c r="C249" s="6">
        <f t="shared" ca="1" si="21"/>
        <v>-1.8850382759963195E-2</v>
      </c>
      <c r="D249" s="2">
        <f t="shared" ca="1" si="24"/>
        <v>336.59442426493302</v>
      </c>
      <c r="E249">
        <v>247</v>
      </c>
      <c r="F249" s="6">
        <f ca="1"/>
        <v>-3.4537472331811515E-2</v>
      </c>
      <c r="G249" s="6">
        <f t="shared" ca="1" si="25"/>
        <v>4.0000000000000001E-3</v>
      </c>
      <c r="H249" s="6">
        <f t="shared" ca="1" si="28"/>
        <v>0.98800000000000077</v>
      </c>
      <c r="I249">
        <f t="shared" ca="1" si="26"/>
        <v>1</v>
      </c>
      <c r="J249">
        <f t="shared" ca="1" si="27"/>
        <v>1</v>
      </c>
    </row>
    <row r="250" spans="1:10" x14ac:dyDescent="0.25">
      <c r="A250" s="7">
        <f t="shared" ca="1" si="23"/>
        <v>-1.745280359810214</v>
      </c>
      <c r="B250" s="2"/>
      <c r="C250" s="6">
        <f t="shared" ca="1" si="21"/>
        <v>-2.7444365575868091E-2</v>
      </c>
      <c r="D250" s="2">
        <f t="shared" ca="1" si="24"/>
        <v>327.35680383460738</v>
      </c>
      <c r="E250">
        <v>248</v>
      </c>
      <c r="F250" s="6">
        <f ca="1"/>
        <v>-4.0469185850029989E-2</v>
      </c>
      <c r="G250" s="6">
        <f t="shared" ca="1" si="25"/>
        <v>4.0000000000000001E-3</v>
      </c>
      <c r="H250" s="6">
        <f t="shared" ca="1" si="28"/>
        <v>0.99200000000000077</v>
      </c>
      <c r="I250">
        <f t="shared" ca="1" si="26"/>
        <v>1</v>
      </c>
      <c r="J250">
        <f t="shared" ca="1" si="27"/>
        <v>1</v>
      </c>
    </row>
    <row r="251" spans="1:10" x14ac:dyDescent="0.25">
      <c r="A251" s="7">
        <f t="shared" ca="1" si="23"/>
        <v>-0.26552636204890329</v>
      </c>
      <c r="B251" s="2"/>
      <c r="C251" s="6">
        <f t="shared" ca="1" si="21"/>
        <v>-4.8304355376707483E-3</v>
      </c>
      <c r="D251" s="2">
        <f t="shared" ca="1" si="24"/>
        <v>325.77552789586639</v>
      </c>
      <c r="E251">
        <v>249</v>
      </c>
      <c r="F251" s="6">
        <f ca="1"/>
        <v>-4.0620007943441755E-2</v>
      </c>
      <c r="G251" s="6">
        <f t="shared" ca="1" si="25"/>
        <v>4.0000000000000001E-3</v>
      </c>
      <c r="H251" s="6">
        <f t="shared" ca="1" si="28"/>
        <v>0.99600000000000077</v>
      </c>
      <c r="I251">
        <f t="shared" ca="1" si="26"/>
        <v>1</v>
      </c>
      <c r="J251">
        <f t="shared" ca="1" si="27"/>
        <v>1</v>
      </c>
    </row>
    <row r="252" spans="1:10" x14ac:dyDescent="0.25">
      <c r="A252" s="7">
        <f t="shared" ca="1" si="23"/>
        <v>1.5471384594663031</v>
      </c>
      <c r="B252" s="2"/>
      <c r="C252" s="6">
        <f t="shared" ca="1" si="21"/>
        <v>2.2871111826594872E-2</v>
      </c>
      <c r="D252" s="2">
        <f t="shared" ca="1" si="24"/>
        <v>333.22637642474075</v>
      </c>
      <c r="E252">
        <v>250</v>
      </c>
      <c r="F252" s="6">
        <f ca="1"/>
        <v>-4.4868270497741926E-2</v>
      </c>
      <c r="G252" s="6">
        <f t="shared" ca="1" si="25"/>
        <v>4.0000000000000001E-3</v>
      </c>
      <c r="H252" s="6">
        <f t="shared" ca="1" si="28"/>
        <v>1.0000000000000007</v>
      </c>
      <c r="I252">
        <f t="shared" ca="1" si="26"/>
        <v>1</v>
      </c>
      <c r="J252">
        <f t="shared" ca="1" si="27"/>
        <v>1</v>
      </c>
    </row>
  </sheetData>
  <sortState xmlns:xlrd2="http://schemas.microsoft.com/office/spreadsheetml/2017/richdata2" ref="F3:F252">
    <sortCondition descending="1" ref="F3:F252"/>
  </sortState>
  <conditionalFormatting sqref="C3:C25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{5F3204A6-6321-401E-B742-4160D976BA1C}</x14:id>
        </ext>
      </extLst>
    </cfRule>
  </conditionalFormatting>
  <conditionalFormatting sqref="F3:F25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{7C33A2D3-405C-428C-BB5E-2BC146A301BD}</x14:id>
        </ext>
      </extLst>
    </cfRule>
  </conditionalFormatting>
  <conditionalFormatting sqref="H3:H25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{D778801A-5A8B-4845-B3E3-B27C1AC6E724}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3204A6-6321-401E-B742-4160D976BA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C3:C252</xm:sqref>
        </x14:conditionalFormatting>
        <x14:conditionalFormatting xmlns:xm="http://schemas.microsoft.com/office/excel/2006/main">
          <x14:cfRule type="dataBar" id="{7C33A2D3-405C-428C-BB5E-2BC146A301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F3:F252</xm:sqref>
        </x14:conditionalFormatting>
        <x14:conditionalFormatting xmlns:xm="http://schemas.microsoft.com/office/excel/2006/main">
          <x14:cfRule type="dataBar" id="{D778801A-5A8B-4845-B3E3-B27C1AC6E7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H3:H252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10C9-29A5-4FB3-BE6B-E61DD1366ABD}">
  <dimension ref="A1:W252"/>
  <sheetViews>
    <sheetView tabSelected="1" workbookViewId="0">
      <selection activeCell="AA14" sqref="AA14"/>
    </sheetView>
  </sheetViews>
  <sheetFormatPr defaultRowHeight="15" x14ac:dyDescent="0.25"/>
  <cols>
    <col min="1" max="2" width="14.28515625" bestFit="1" customWidth="1"/>
    <col min="3" max="3" width="2.28515625" customWidth="1"/>
    <col min="4" max="5" width="8.85546875" bestFit="1" customWidth="1"/>
    <col min="6" max="6" width="9.140625" bestFit="1" customWidth="1"/>
    <col min="7" max="7" width="9.85546875" bestFit="1" customWidth="1"/>
    <col min="8" max="8" width="2.28515625" customWidth="1"/>
    <col min="9" max="9" width="9.140625" bestFit="1" customWidth="1"/>
    <col min="10" max="10" width="9.85546875" bestFit="1" customWidth="1"/>
    <col min="11" max="11" width="2" customWidth="1"/>
    <col min="12" max="12" width="6" bestFit="1" customWidth="1"/>
    <col min="13" max="13" width="9.42578125" bestFit="1" customWidth="1"/>
    <col min="14" max="14" width="11.140625" bestFit="1" customWidth="1"/>
    <col min="15" max="15" width="2.5703125" customWidth="1"/>
    <col min="16" max="16" width="12.42578125" bestFit="1" customWidth="1"/>
    <col min="17" max="17" width="12.140625" customWidth="1"/>
    <col min="18" max="19" width="7.7109375" bestFit="1" customWidth="1"/>
    <col min="20" max="20" width="2" customWidth="1"/>
    <col min="21" max="21" width="15.85546875" bestFit="1" customWidth="1"/>
    <col min="22" max="22" width="11" bestFit="1" customWidth="1"/>
    <col min="23" max="23" width="13.28515625" bestFit="1" customWidth="1"/>
    <col min="24" max="24" width="10.28515625" bestFit="1" customWidth="1"/>
  </cols>
  <sheetData>
    <row r="1" spans="1:23" s="4" customFormat="1" ht="30.75" thickBot="1" x14ac:dyDescent="0.3">
      <c r="A1" s="5" t="s">
        <v>28</v>
      </c>
      <c r="B1" s="5" t="s">
        <v>29</v>
      </c>
      <c r="D1" s="4" t="s">
        <v>55</v>
      </c>
      <c r="E1" s="4" t="s">
        <v>56</v>
      </c>
      <c r="F1" s="5" t="s">
        <v>52</v>
      </c>
      <c r="G1" s="5" t="s">
        <v>30</v>
      </c>
      <c r="H1" s="5"/>
      <c r="I1" s="5" t="s">
        <v>53</v>
      </c>
      <c r="J1" s="5" t="s">
        <v>31</v>
      </c>
      <c r="K1" s="5"/>
      <c r="L1" s="4" t="s">
        <v>21</v>
      </c>
      <c r="M1" s="5" t="s">
        <v>47</v>
      </c>
      <c r="N1" s="5" t="s">
        <v>32</v>
      </c>
      <c r="O1" s="5"/>
      <c r="P1" s="4" t="s">
        <v>11</v>
      </c>
      <c r="Q1" s="5" t="s">
        <v>12</v>
      </c>
      <c r="R1" s="5" t="s">
        <v>49</v>
      </c>
      <c r="S1" s="5" t="s">
        <v>50</v>
      </c>
    </row>
    <row r="2" spans="1:23" x14ac:dyDescent="0.25">
      <c r="A2" s="1"/>
      <c r="B2" s="1"/>
      <c r="C2" s="2"/>
      <c r="D2" s="2"/>
      <c r="E2" s="2"/>
      <c r="U2" s="9" t="s">
        <v>25</v>
      </c>
      <c r="V2" s="10">
        <f ca="1">COUNT(F3:F252)</f>
        <v>250</v>
      </c>
      <c r="W2" s="11"/>
    </row>
    <row r="3" spans="1:23" x14ac:dyDescent="0.25">
      <c r="A3" s="7">
        <f ca="1">_xlfn.NORM.INV(RAND(),0,1)</f>
        <v>1.858011340134843</v>
      </c>
      <c r="B3" s="7">
        <f ca="1">_xlfn.NORM.INV(RAND(),0,1)</f>
        <v>-0.61964227339901889</v>
      </c>
      <c r="C3" s="2"/>
      <c r="D3" s="6">
        <f ca="1">A3</f>
        <v>1.858011340134843</v>
      </c>
      <c r="E3" s="6">
        <f ca="1">$V$22*D3+B3*SQRT(1-$V$22*$V$22)</f>
        <v>0.71447405437674394</v>
      </c>
      <c r="F3" s="6">
        <f ca="1">$V$14+$V$15*$V$15/2+$V$15*D3</f>
        <v>2.7738713564350977E-2</v>
      </c>
      <c r="G3" s="2">
        <f ca="1">(F3+1)*$V$16</f>
        <v>393.0381087010316</v>
      </c>
      <c r="H3" s="2"/>
      <c r="I3" s="6">
        <f ca="1">$V$18+$V$19*$V$19/2+$V$19*D4</f>
        <v>-5.6787164858455259E-2</v>
      </c>
      <c r="J3" s="2">
        <f ca="1">(I3+1)*$V$20</f>
        <v>116.18495732058119</v>
      </c>
      <c r="K3" s="2"/>
      <c r="L3">
        <v>1</v>
      </c>
      <c r="M3" s="6">
        <f t="shared" ref="M3:M66" ca="1" si="0">$V$5*F3+(1-$V$5)*I3</f>
        <v>-1.4524225647052141E-2</v>
      </c>
      <c r="N3" s="6" cm="1">
        <f t="array" aca="1" ref="N3:N252" ca="1">_xlfn._xlws.SORT(M3:M252,,-1)</f>
        <v>3.8014910145595757E-2</v>
      </c>
      <c r="O3" s="6"/>
      <c r="P3" s="6">
        <f ca="1">1/$V$2</f>
        <v>4.0000000000000001E-3</v>
      </c>
      <c r="Q3" s="6">
        <f t="shared" ref="Q3:Q66" ca="1" si="1">Q2+P3</f>
        <v>4.0000000000000001E-3</v>
      </c>
      <c r="R3">
        <f ca="1">IF(L3&lt;$V$6+1,0,1)</f>
        <v>0</v>
      </c>
      <c r="S3">
        <f ca="1">IF(L3&lt;$V$6,0,1)</f>
        <v>0</v>
      </c>
      <c r="U3" s="12" t="s">
        <v>13</v>
      </c>
      <c r="V3" s="24">
        <v>0.95</v>
      </c>
      <c r="W3" s="13"/>
    </row>
    <row r="4" spans="1:23" x14ac:dyDescent="0.25">
      <c r="A4" s="7">
        <f t="shared" ref="A4:B67" ca="1" si="2">_xlfn.NORM.INV(RAND(),0,1)</f>
        <v>-1.3094514759441434</v>
      </c>
      <c r="B4" s="7">
        <f t="shared" ca="1" si="2"/>
        <v>-1.1664591958879522</v>
      </c>
      <c r="C4" s="2"/>
      <c r="D4" s="6">
        <f t="shared" ref="D4:D67" ca="1" si="3">A4</f>
        <v>-1.3094514759441434</v>
      </c>
      <c r="E4" s="6">
        <f t="shared" ref="E4:E67" ca="1" si="4">$V$22*D4+B4*SQRT(1-$V$22*$V$22)</f>
        <v>-1.7345347998047416</v>
      </c>
      <c r="F4" s="6">
        <f t="shared" ref="F4:F67" ca="1" si="5">$V$14+$V$15*$V$15/2+$V$15*D4</f>
        <v>-2.06671583777201E-2</v>
      </c>
      <c r="G4" s="2">
        <f t="shared" ref="G4:G67" ca="1" si="6">(F4+1)*G3</f>
        <v>384.91512786002778</v>
      </c>
      <c r="H4" s="2"/>
      <c r="I4" s="6">
        <f t="shared" ref="I4:I67" ca="1" si="7">$V$18+$V$19*$V$19/2+$V$19*D5</f>
        <v>4.5656267091890877E-2</v>
      </c>
      <c r="J4" s="2">
        <f t="shared" ref="J4:J67" ca="1" si="8">(I4+1)*J3</f>
        <v>121.4895287640696</v>
      </c>
      <c r="K4" s="2"/>
      <c r="L4">
        <v>2</v>
      </c>
      <c r="M4" s="6">
        <f t="shared" ca="1" si="0"/>
        <v>1.2494554357085389E-2</v>
      </c>
      <c r="N4" s="6">
        <f ca="1"/>
        <v>3.632101417011261E-2</v>
      </c>
      <c r="O4" s="6"/>
      <c r="P4" s="6">
        <f t="shared" ref="P4:P67" ca="1" si="9">1/$V$2</f>
        <v>4.0000000000000001E-3</v>
      </c>
      <c r="Q4" s="6">
        <f t="shared" ca="1" si="1"/>
        <v>8.0000000000000002E-3</v>
      </c>
      <c r="R4">
        <f t="shared" ref="R4:R67" ca="1" si="10">IF(L4&lt;$V$6+1,0,1)</f>
        <v>0</v>
      </c>
      <c r="S4">
        <f t="shared" ref="S4:S67" ca="1" si="11">IF(L4&lt;$V$6,0,1)</f>
        <v>0</v>
      </c>
      <c r="U4" s="12" t="s">
        <v>20</v>
      </c>
      <c r="V4" s="25">
        <v>1000000</v>
      </c>
      <c r="W4" s="13"/>
    </row>
    <row r="5" spans="1:23" x14ac:dyDescent="0.25">
      <c r="A5" s="7">
        <f t="shared" ca="1" si="2"/>
        <v>1.1847249970086582</v>
      </c>
      <c r="B5" s="7">
        <f t="shared" ca="1" si="2"/>
        <v>-5.1144197072173977E-2</v>
      </c>
      <c r="C5" s="2"/>
      <c r="D5" s="6">
        <f t="shared" ca="1" si="3"/>
        <v>1.1847249970086582</v>
      </c>
      <c r="E5" s="6">
        <f t="shared" ca="1" si="4"/>
        <v>0.71968298610857784</v>
      </c>
      <c r="F5" s="6">
        <f t="shared" ca="1" si="5"/>
        <v>1.7449401771874765E-2</v>
      </c>
      <c r="G5" s="2">
        <f t="shared" ca="1" si="6"/>
        <v>391.63166657412995</v>
      </c>
      <c r="H5" s="2"/>
      <c r="I5" s="6">
        <f t="shared" ca="1" si="7"/>
        <v>2.81155844048319E-2</v>
      </c>
      <c r="J5" s="2">
        <f t="shared" ca="1" si="8"/>
        <v>124.90527786433907</v>
      </c>
      <c r="K5" s="2"/>
      <c r="L5">
        <v>3</v>
      </c>
      <c r="M5" s="6">
        <f t="shared" ca="1" si="0"/>
        <v>2.2782493088353332E-2</v>
      </c>
      <c r="N5" s="6">
        <f ca="1"/>
        <v>3.5413791030681235E-2</v>
      </c>
      <c r="O5" s="6"/>
      <c r="P5" s="6">
        <f t="shared" ca="1" si="9"/>
        <v>4.0000000000000001E-3</v>
      </c>
      <c r="Q5" s="6">
        <f t="shared" ca="1" si="1"/>
        <v>1.2E-2</v>
      </c>
      <c r="R5">
        <f t="shared" ca="1" si="10"/>
        <v>0</v>
      </c>
      <c r="S5">
        <f t="shared" ca="1" si="11"/>
        <v>0</v>
      </c>
      <c r="U5" s="12" t="s">
        <v>48</v>
      </c>
      <c r="V5" s="34">
        <v>0.5</v>
      </c>
      <c r="W5" s="13"/>
    </row>
    <row r="6" spans="1:23" x14ac:dyDescent="0.25">
      <c r="A6" s="7">
        <f t="shared" ca="1" si="2"/>
        <v>0.75766435246876973</v>
      </c>
      <c r="B6" s="7">
        <f t="shared" ca="1" si="2"/>
        <v>1.7953105737327846</v>
      </c>
      <c r="C6" s="2"/>
      <c r="D6" s="6">
        <f t="shared" ca="1" si="3"/>
        <v>0.75766435246876973</v>
      </c>
      <c r="E6" s="6">
        <f t="shared" ca="1" si="4"/>
        <v>1.8639210960796149</v>
      </c>
      <c r="F6" s="6">
        <f t="shared" ca="1" si="5"/>
        <v>1.092296592354919E-2</v>
      </c>
      <c r="G6" s="2">
        <f t="shared" ca="1" si="6"/>
        <v>395.90944592270199</v>
      </c>
      <c r="H6" s="2"/>
      <c r="I6" s="6">
        <f t="shared" ca="1" si="7"/>
        <v>-3.7739207278222843E-4</v>
      </c>
      <c r="J6" s="2">
        <f t="shared" ca="1" si="8"/>
        <v>124.85813960262441</v>
      </c>
      <c r="K6" s="2"/>
      <c r="L6">
        <v>4</v>
      </c>
      <c r="M6" s="6">
        <f t="shared" ca="1" si="0"/>
        <v>5.2727869253834806E-3</v>
      </c>
      <c r="N6" s="6">
        <f ca="1"/>
        <v>3.3441398889856977E-2</v>
      </c>
      <c r="O6" s="6"/>
      <c r="P6" s="6">
        <f t="shared" ca="1" si="9"/>
        <v>4.0000000000000001E-3</v>
      </c>
      <c r="Q6" s="6">
        <f t="shared" ca="1" si="1"/>
        <v>1.6E-2</v>
      </c>
      <c r="R6">
        <f t="shared" ca="1" si="10"/>
        <v>0</v>
      </c>
      <c r="S6">
        <f t="shared" ca="1" si="11"/>
        <v>0</v>
      </c>
      <c r="U6" s="12" t="s">
        <v>15</v>
      </c>
      <c r="V6" s="14">
        <f ca="1">MATCH(V3,Q3:Q252)</f>
        <v>237</v>
      </c>
      <c r="W6" s="13"/>
    </row>
    <row r="7" spans="1:23" ht="15.75" thickBot="1" x14ac:dyDescent="0.3">
      <c r="A7" s="7">
        <f t="shared" ca="1" si="2"/>
        <v>6.3949682607764305E-2</v>
      </c>
      <c r="B7" s="7">
        <f t="shared" ca="1" si="2"/>
        <v>2.9556543234973615E-2</v>
      </c>
      <c r="C7" s="2"/>
      <c r="D7" s="6">
        <f t="shared" ca="1" si="3"/>
        <v>6.3949682607764305E-2</v>
      </c>
      <c r="E7" s="6">
        <f t="shared" ca="1" si="4"/>
        <v>6.3662546043244603E-2</v>
      </c>
      <c r="F7" s="6">
        <f t="shared" ca="1" si="5"/>
        <v>3.2146389385951605E-4</v>
      </c>
      <c r="G7" s="2">
        <f t="shared" ca="1" si="6"/>
        <v>396.03671651480408</v>
      </c>
      <c r="H7" s="2"/>
      <c r="I7" s="6">
        <f t="shared" ca="1" si="7"/>
        <v>3.0149681323401671E-2</v>
      </c>
      <c r="J7" s="2">
        <f t="shared" ca="1" si="8"/>
        <v>128.62257272227632</v>
      </c>
      <c r="K7" s="2"/>
      <c r="L7">
        <v>5</v>
      </c>
      <c r="M7" s="6">
        <f t="shared" ca="1" si="0"/>
        <v>1.5235572608630593E-2</v>
      </c>
      <c r="N7" s="6">
        <f ca="1"/>
        <v>3.0279872047865454E-2</v>
      </c>
      <c r="O7" s="6"/>
      <c r="P7" s="6">
        <f t="shared" ca="1" si="9"/>
        <v>4.0000000000000001E-3</v>
      </c>
      <c r="Q7" s="6">
        <f t="shared" ca="1" si="1"/>
        <v>0.02</v>
      </c>
      <c r="R7">
        <f t="shared" ca="1" si="10"/>
        <v>0</v>
      </c>
      <c r="S7">
        <f t="shared" ca="1" si="11"/>
        <v>0</v>
      </c>
      <c r="U7" s="15" t="s">
        <v>14</v>
      </c>
      <c r="V7" s="18" cm="1">
        <f t="array" aca="1" ref="V7" ca="1">-INDEX(N3:N252,V6)</f>
        <v>3.7905985843464531E-2</v>
      </c>
      <c r="W7" s="19">
        <f ca="1">$V$4*V7</f>
        <v>37905.985843464528</v>
      </c>
    </row>
    <row r="8" spans="1:23" ht="15.75" thickBot="1" x14ac:dyDescent="0.3">
      <c r="A8" s="7">
        <f t="shared" ca="1" si="2"/>
        <v>0.80718823683513463</v>
      </c>
      <c r="B8" s="7">
        <f t="shared" ca="1" si="2"/>
        <v>-0.63386203208539793</v>
      </c>
      <c r="C8" s="2"/>
      <c r="D8" s="6">
        <f t="shared" ca="1" si="3"/>
        <v>0.80718823683513463</v>
      </c>
      <c r="E8" s="6">
        <f t="shared" ca="1" si="4"/>
        <v>3.0380435652179238E-2</v>
      </c>
      <c r="F8" s="6">
        <f t="shared" ca="1" si="5"/>
        <v>1.1679800950165147E-2</v>
      </c>
      <c r="G8" s="2">
        <f t="shared" ca="1" si="6"/>
        <v>400.66234653265394</v>
      </c>
      <c r="H8" s="2"/>
      <c r="I8" s="6">
        <f t="shared" ca="1" si="7"/>
        <v>-4.1714465689618153E-2</v>
      </c>
      <c r="J8" s="2">
        <f t="shared" ca="1" si="8"/>
        <v>123.25715082554251</v>
      </c>
      <c r="K8" s="2"/>
      <c r="L8">
        <v>6</v>
      </c>
      <c r="M8" s="6">
        <f t="shared" ca="1" si="0"/>
        <v>-1.5017332369726504E-2</v>
      </c>
      <c r="N8" s="6">
        <f ca="1"/>
        <v>2.9673520298601919E-2</v>
      </c>
      <c r="O8" s="6"/>
      <c r="P8" s="6">
        <f t="shared" ca="1" si="9"/>
        <v>4.0000000000000001E-3</v>
      </c>
      <c r="Q8" s="6">
        <f t="shared" ca="1" si="1"/>
        <v>2.4E-2</v>
      </c>
      <c r="R8">
        <f t="shared" ca="1" si="10"/>
        <v>0</v>
      </c>
      <c r="S8">
        <f t="shared" ca="1" si="11"/>
        <v>0</v>
      </c>
      <c r="W8" s="8"/>
    </row>
    <row r="9" spans="1:23" ht="17.25" x14ac:dyDescent="0.25">
      <c r="A9" s="7">
        <f t="shared" ca="1" si="2"/>
        <v>-0.94247849451347065</v>
      </c>
      <c r="B9" s="7">
        <f t="shared" ca="1" si="2"/>
        <v>0.11992133099480806</v>
      </c>
      <c r="C9" s="2"/>
      <c r="D9" s="6">
        <f t="shared" ca="1" si="3"/>
        <v>-0.94247849451347065</v>
      </c>
      <c r="E9" s="6">
        <f t="shared" ca="1" si="4"/>
        <v>-0.51168456542520258</v>
      </c>
      <c r="F9" s="6">
        <f t="shared" ca="1" si="5"/>
        <v>-1.5058995574621165E-2</v>
      </c>
      <c r="G9" s="2">
        <f t="shared" ca="1" si="6"/>
        <v>394.62877402930138</v>
      </c>
      <c r="H9" s="2"/>
      <c r="I9" s="6">
        <f t="shared" ca="1" si="7"/>
        <v>-2.0306247455063719E-2</v>
      </c>
      <c r="J9" s="2">
        <f t="shared" ca="1" si="8"/>
        <v>120.75426062027293</v>
      </c>
      <c r="K9" s="2"/>
      <c r="L9">
        <v>7</v>
      </c>
      <c r="M9" s="6">
        <f t="shared" ca="1" si="0"/>
        <v>-1.7682621514842442E-2</v>
      </c>
      <c r="N9" s="6">
        <f ca="1"/>
        <v>2.9514492807365237E-2</v>
      </c>
      <c r="O9" s="6"/>
      <c r="P9" s="6">
        <f t="shared" ca="1" si="9"/>
        <v>4.0000000000000001E-3</v>
      </c>
      <c r="Q9" s="6">
        <f t="shared" ca="1" si="1"/>
        <v>2.8000000000000001E-2</v>
      </c>
      <c r="R9">
        <f t="shared" ca="1" si="10"/>
        <v>0</v>
      </c>
      <c r="S9">
        <f t="shared" ca="1" si="11"/>
        <v>0</v>
      </c>
      <c r="U9" s="9" t="s">
        <v>16</v>
      </c>
      <c r="V9" s="20">
        <f ca="1">-SUMPRODUCT(N3:N252,P3:P252,R3:R252)/SUMPRODUCT(P3:P252,R3:R252)</f>
        <v>4.2433680522868153E-2</v>
      </c>
      <c r="W9" s="21">
        <f ca="1">$V$4*V9</f>
        <v>42433.680522868155</v>
      </c>
    </row>
    <row r="10" spans="1:23" ht="17.25" x14ac:dyDescent="0.25">
      <c r="A10" s="7">
        <f t="shared" ca="1" si="2"/>
        <v>-0.42125548165750182</v>
      </c>
      <c r="B10" s="7">
        <f t="shared" ca="1" si="2"/>
        <v>-0.94736523123056882</v>
      </c>
      <c r="C10" s="2"/>
      <c r="D10" s="6">
        <f t="shared" ca="1" si="3"/>
        <v>-0.42125548165750182</v>
      </c>
      <c r="E10" s="6">
        <f t="shared" ca="1" si="4"/>
        <v>-0.99730794475460738</v>
      </c>
      <c r="F10" s="6">
        <f t="shared" ca="1" si="5"/>
        <v>-7.0935494498899779E-3</v>
      </c>
      <c r="G10" s="2">
        <f t="shared" ca="1" si="6"/>
        <v>391.82945530637511</v>
      </c>
      <c r="H10" s="2"/>
      <c r="I10" s="6">
        <f t="shared" ca="1" si="7"/>
        <v>-4.3434534838506261E-2</v>
      </c>
      <c r="J10" s="2">
        <f t="shared" ca="1" si="8"/>
        <v>115.50935548046363</v>
      </c>
      <c r="K10" s="2"/>
      <c r="L10">
        <v>8</v>
      </c>
      <c r="M10" s="6">
        <f t="shared" ca="1" si="0"/>
        <v>-2.5264042144198119E-2</v>
      </c>
      <c r="N10" s="6">
        <f ca="1"/>
        <v>2.809639016685106E-2</v>
      </c>
      <c r="O10" s="6"/>
      <c r="P10" s="6">
        <f t="shared" ca="1" si="9"/>
        <v>4.0000000000000001E-3</v>
      </c>
      <c r="Q10" s="6">
        <f t="shared" ca="1" si="1"/>
        <v>3.2000000000000001E-2</v>
      </c>
      <c r="R10">
        <f t="shared" ca="1" si="10"/>
        <v>0</v>
      </c>
      <c r="S10">
        <f t="shared" ca="1" si="11"/>
        <v>0</v>
      </c>
      <c r="U10" s="12" t="s">
        <v>17</v>
      </c>
      <c r="V10" s="22">
        <f ca="1">-SUMPRODUCT(N3:N252,P3:P252,S3:S252)/SUMPRODUCT(P3:P252,S3:S252)</f>
        <v>4.2110273760053607E-2</v>
      </c>
      <c r="W10" s="23">
        <f ca="1">$V$4*V10</f>
        <v>42110.273760053606</v>
      </c>
    </row>
    <row r="11" spans="1:23" x14ac:dyDescent="0.25">
      <c r="A11" s="7">
        <f t="shared" ca="1" si="2"/>
        <v>-0.98435678696552453</v>
      </c>
      <c r="B11" s="7">
        <f t="shared" ca="1" si="2"/>
        <v>0.38850366384500762</v>
      </c>
      <c r="C11" s="2"/>
      <c r="D11" s="6">
        <f t="shared" ca="1" si="3"/>
        <v>-0.98435678696552453</v>
      </c>
      <c r="E11" s="6">
        <f t="shared" ca="1" si="4"/>
        <v>-0.33227864632522602</v>
      </c>
      <c r="F11" s="6">
        <f t="shared" ca="1" si="5"/>
        <v>-1.5698988963429483E-2</v>
      </c>
      <c r="G11" s="2">
        <f t="shared" ca="1" si="6"/>
        <v>385.67812901197374</v>
      </c>
      <c r="H11" s="2"/>
      <c r="I11" s="6">
        <f t="shared" ca="1" si="7"/>
        <v>-3.8240066936574661E-2</v>
      </c>
      <c r="J11" s="2">
        <f t="shared" ca="1" si="8"/>
        <v>111.09226999509009</v>
      </c>
      <c r="K11" s="2"/>
      <c r="L11">
        <v>9</v>
      </c>
      <c r="M11" s="6">
        <f t="shared" ca="1" si="0"/>
        <v>-2.696952795000207E-2</v>
      </c>
      <c r="N11" s="6">
        <f ca="1"/>
        <v>2.7678366658925938E-2</v>
      </c>
      <c r="O11" s="6"/>
      <c r="P11" s="6">
        <f t="shared" ca="1" si="9"/>
        <v>4.0000000000000001E-3</v>
      </c>
      <c r="Q11" s="6">
        <f t="shared" ca="1" si="1"/>
        <v>3.6000000000000004E-2</v>
      </c>
      <c r="R11">
        <f t="shared" ca="1" si="10"/>
        <v>0</v>
      </c>
      <c r="S11">
        <f t="shared" ca="1" si="11"/>
        <v>0</v>
      </c>
      <c r="U11" s="12" t="s">
        <v>18</v>
      </c>
      <c r="V11" s="7" cm="1">
        <f t="array" aca="1" ref="V11" ca="1">(INDEX(Q3:Q252,V6+1)-V3)/(1-V3)</f>
        <v>4.0000000000015544E-2</v>
      </c>
      <c r="W11" s="16"/>
    </row>
    <row r="12" spans="1:23" ht="15.75" thickBot="1" x14ac:dyDescent="0.3">
      <c r="A12" s="7">
        <f t="shared" ca="1" si="2"/>
        <v>-0.85788777490835355</v>
      </c>
      <c r="B12" s="7">
        <f t="shared" ca="1" si="2"/>
        <v>-0.45929238858864968</v>
      </c>
      <c r="C12" s="2"/>
      <c r="D12" s="6">
        <f t="shared" ca="1" si="3"/>
        <v>-0.85788777490835355</v>
      </c>
      <c r="E12" s="6">
        <f t="shared" ca="1" si="4"/>
        <v>-0.90224986432540266</v>
      </c>
      <c r="F12" s="6">
        <f t="shared" ca="1" si="5"/>
        <v>-1.376626136479648E-2</v>
      </c>
      <c r="G12" s="2">
        <f t="shared" ca="1" si="6"/>
        <v>380.36878308530919</v>
      </c>
      <c r="H12" s="2"/>
      <c r="I12" s="6">
        <f t="shared" ca="1" si="7"/>
        <v>-7.1905796842051482E-3</v>
      </c>
      <c r="J12" s="2">
        <f t="shared" ca="1" si="8"/>
        <v>110.29345217539117</v>
      </c>
      <c r="K12" s="2"/>
      <c r="L12">
        <v>10</v>
      </c>
      <c r="M12" s="6">
        <f t="shared" ca="1" si="0"/>
        <v>-1.0478420524500813E-2</v>
      </c>
      <c r="N12" s="6">
        <f ca="1"/>
        <v>2.7449748524857712E-2</v>
      </c>
      <c r="O12" s="6"/>
      <c r="P12" s="6">
        <f t="shared" ca="1" si="9"/>
        <v>4.0000000000000001E-3</v>
      </c>
      <c r="Q12" s="6">
        <f t="shared" ca="1" si="1"/>
        <v>4.0000000000000008E-2</v>
      </c>
      <c r="R12">
        <f t="shared" ca="1" si="10"/>
        <v>0</v>
      </c>
      <c r="S12">
        <f t="shared" ca="1" si="11"/>
        <v>0</v>
      </c>
      <c r="U12" s="15" t="s">
        <v>19</v>
      </c>
      <c r="V12" s="18">
        <f ca="1">V11*V7+(1-V11)*V9</f>
        <v>4.225257273569194E-2</v>
      </c>
      <c r="W12" s="19">
        <f ca="1">$V$4*V12</f>
        <v>42252.572735691938</v>
      </c>
    </row>
    <row r="13" spans="1:23" ht="15.75" thickBot="1" x14ac:dyDescent="0.3">
      <c r="A13" s="7">
        <f t="shared" ca="1" si="2"/>
        <v>-0.10193008071821556</v>
      </c>
      <c r="B13" s="7">
        <f t="shared" ca="1" si="2"/>
        <v>-0.33244456163077268</v>
      </c>
      <c r="C13" s="2"/>
      <c r="D13" s="6">
        <f t="shared" ca="1" si="3"/>
        <v>-0.10193008071821556</v>
      </c>
      <c r="E13" s="6">
        <f t="shared" ca="1" si="4"/>
        <v>-0.32056926762200655</v>
      </c>
      <c r="F13" s="6">
        <f t="shared" ca="1" si="5"/>
        <v>-2.2135475798594571E-3</v>
      </c>
      <c r="G13" s="2">
        <f t="shared" ca="1" si="6"/>
        <v>379.52681868605663</v>
      </c>
      <c r="H13" s="2"/>
      <c r="I13" s="6">
        <f t="shared" ca="1" si="7"/>
        <v>3.2810661707558843E-4</v>
      </c>
      <c r="J13" s="2">
        <f t="shared" ca="1" si="8"/>
        <v>110.32964018687001</v>
      </c>
      <c r="K13" s="2"/>
      <c r="L13">
        <v>11</v>
      </c>
      <c r="M13" s="6">
        <f t="shared" ca="1" si="0"/>
        <v>-9.4272048139193432E-4</v>
      </c>
      <c r="N13" s="6">
        <f ca="1"/>
        <v>2.7184735848975062E-2</v>
      </c>
      <c r="O13" s="6"/>
      <c r="P13" s="6">
        <f t="shared" ca="1" si="9"/>
        <v>4.0000000000000001E-3</v>
      </c>
      <c r="Q13" s="6">
        <f t="shared" ca="1" si="1"/>
        <v>4.4000000000000011E-2</v>
      </c>
      <c r="R13">
        <f t="shared" ca="1" si="10"/>
        <v>0</v>
      </c>
      <c r="S13">
        <f t="shared" ca="1" si="11"/>
        <v>0</v>
      </c>
    </row>
    <row r="14" spans="1:23" x14ac:dyDescent="0.25">
      <c r="A14" s="7">
        <f t="shared" ca="1" si="2"/>
        <v>8.1126364415879448E-2</v>
      </c>
      <c r="B14" s="7">
        <f t="shared" ca="1" si="2"/>
        <v>1.4729147281537911</v>
      </c>
      <c r="C14" s="2"/>
      <c r="D14" s="6">
        <f t="shared" ca="1" si="3"/>
        <v>8.1126364415879448E-2</v>
      </c>
      <c r="E14" s="6">
        <f t="shared" ca="1" si="4"/>
        <v>1.1829644255906424</v>
      </c>
      <c r="F14" s="6">
        <f t="shared" ca="1" si="5"/>
        <v>5.8396176937446239E-4</v>
      </c>
      <c r="G14" s="2">
        <f t="shared" ca="1" si="6"/>
        <v>379.74844783862159</v>
      </c>
      <c r="H14" s="2"/>
      <c r="I14" s="6">
        <f t="shared" ca="1" si="7"/>
        <v>-7.6395933456303522E-2</v>
      </c>
      <c r="J14" s="2">
        <f t="shared" ca="1" si="8"/>
        <v>101.90090433689598</v>
      </c>
      <c r="K14" s="2"/>
      <c r="L14">
        <v>12</v>
      </c>
      <c r="M14" s="6">
        <f t="shared" ca="1" si="0"/>
        <v>-3.7905985843464531E-2</v>
      </c>
      <c r="N14" s="6">
        <f ca="1"/>
        <v>2.7067134088509338E-2</v>
      </c>
      <c r="O14" s="6"/>
      <c r="P14" s="6">
        <f t="shared" ca="1" si="9"/>
        <v>4.0000000000000001E-3</v>
      </c>
      <c r="Q14" s="6">
        <f t="shared" ca="1" si="1"/>
        <v>4.8000000000000015E-2</v>
      </c>
      <c r="R14">
        <f t="shared" ca="1" si="10"/>
        <v>0</v>
      </c>
      <c r="S14">
        <f t="shared" ca="1" si="11"/>
        <v>0</v>
      </c>
      <c r="U14" s="9" t="s">
        <v>33</v>
      </c>
      <c r="V14" s="17">
        <f>Segéd!I3</f>
        <v>-7.7260255748945841E-4</v>
      </c>
    </row>
    <row r="15" spans="1:23" x14ac:dyDescent="0.25">
      <c r="A15" s="7">
        <f t="shared" ca="1" si="2"/>
        <v>-1.7868635302770575</v>
      </c>
      <c r="B15" s="7">
        <f t="shared" ca="1" si="2"/>
        <v>9.8440201385474227E-2</v>
      </c>
      <c r="C15" s="2"/>
      <c r="D15" s="6">
        <f t="shared" ca="1" si="3"/>
        <v>-1.7868635302770575</v>
      </c>
      <c r="E15" s="6">
        <f t="shared" ca="1" si="4"/>
        <v>-1.0691062339705555</v>
      </c>
      <c r="F15" s="6">
        <f t="shared" ca="1" si="5"/>
        <v>-2.7963075680467638E-2</v>
      </c>
      <c r="G15" s="2">
        <f t="shared" ca="1" si="6"/>
        <v>369.12951325217011</v>
      </c>
      <c r="H15" s="2"/>
      <c r="I15" s="6">
        <f t="shared" ca="1" si="7"/>
        <v>-6.9732037382815956E-2</v>
      </c>
      <c r="J15" s="2">
        <f t="shared" ca="1" si="8"/>
        <v>94.795146666332798</v>
      </c>
      <c r="K15" s="2"/>
      <c r="L15">
        <v>13</v>
      </c>
      <c r="M15" s="6">
        <f t="shared" ca="1" si="0"/>
        <v>-4.88475565316418E-2</v>
      </c>
      <c r="N15" s="6">
        <f ca="1"/>
        <v>2.6365526562339901E-2</v>
      </c>
      <c r="O15" s="6"/>
      <c r="P15" s="6">
        <f t="shared" ca="1" si="9"/>
        <v>4.0000000000000001E-3</v>
      </c>
      <c r="Q15" s="6">
        <f t="shared" ca="1" si="1"/>
        <v>5.2000000000000018E-2</v>
      </c>
      <c r="R15">
        <f t="shared" ca="1" si="10"/>
        <v>0</v>
      </c>
      <c r="S15">
        <f t="shared" ca="1" si="11"/>
        <v>0</v>
      </c>
      <c r="U15" s="12" t="s">
        <v>34</v>
      </c>
      <c r="V15" s="13">
        <f>Segéd!I4</f>
        <v>1.5282222634579458E-2</v>
      </c>
    </row>
    <row r="16" spans="1:23" ht="15.75" thickBot="1" x14ac:dyDescent="0.3">
      <c r="A16" s="7">
        <f t="shared" ca="1" si="2"/>
        <v>-1.6246185479657334</v>
      </c>
      <c r="B16" s="7">
        <f t="shared" ca="1" si="2"/>
        <v>0.62282518463275205</v>
      </c>
      <c r="C16" s="2"/>
      <c r="D16" s="6">
        <f t="shared" ca="1" si="3"/>
        <v>-1.6246185479657334</v>
      </c>
      <c r="E16" s="6">
        <f t="shared" ca="1" si="4"/>
        <v>-0.56251470245841584</v>
      </c>
      <c r="F16" s="6">
        <f t="shared" ca="1" si="5"/>
        <v>-2.5483611739442576E-2</v>
      </c>
      <c r="G16" s="2">
        <f t="shared" ca="1" si="6"/>
        <v>359.72276005488237</v>
      </c>
      <c r="H16" s="2"/>
      <c r="I16" s="6">
        <f t="shared" ca="1" si="7"/>
        <v>-2.4015708962568858E-2</v>
      </c>
      <c r="J16" s="2">
        <f t="shared" ca="1" si="8"/>
        <v>92.518574012930117</v>
      </c>
      <c r="K16" s="2"/>
      <c r="L16">
        <v>14</v>
      </c>
      <c r="M16" s="6">
        <f t="shared" ca="1" si="0"/>
        <v>-2.4749660351005717E-2</v>
      </c>
      <c r="N16" s="6">
        <f ca="1"/>
        <v>2.5123760391556466E-2</v>
      </c>
      <c r="O16" s="6"/>
      <c r="P16" s="6">
        <f t="shared" ca="1" si="9"/>
        <v>4.0000000000000001E-3</v>
      </c>
      <c r="Q16" s="6">
        <f t="shared" ca="1" si="1"/>
        <v>5.6000000000000022E-2</v>
      </c>
      <c r="R16">
        <f t="shared" ca="1" si="10"/>
        <v>0</v>
      </c>
      <c r="S16">
        <f t="shared" ca="1" si="11"/>
        <v>0</v>
      </c>
      <c r="U16" s="15" t="s">
        <v>45</v>
      </c>
      <c r="V16" s="26">
        <f>Segéd!A252</f>
        <v>382.42999267578125</v>
      </c>
    </row>
    <row r="17" spans="1:22" ht="15.75" thickBot="1" x14ac:dyDescent="0.3">
      <c r="A17" s="7">
        <f t="shared" ca="1" si="2"/>
        <v>-0.51156924256144909</v>
      </c>
      <c r="B17" s="7">
        <f t="shared" ca="1" si="2"/>
        <v>-0.18374967082039281</v>
      </c>
      <c r="C17" s="2"/>
      <c r="D17" s="6">
        <f t="shared" ca="1" si="3"/>
        <v>-0.51156924256144909</v>
      </c>
      <c r="E17" s="6">
        <f t="shared" ca="1" si="4"/>
        <v>-0.46881397154258597</v>
      </c>
      <c r="F17" s="6">
        <f t="shared" ca="1" si="5"/>
        <v>-8.4737444509902782E-3</v>
      </c>
      <c r="G17" s="2">
        <f t="shared" ca="1" si="6"/>
        <v>356.6745613129724</v>
      </c>
      <c r="H17" s="2"/>
      <c r="I17" s="6">
        <f t="shared" ca="1" si="7"/>
        <v>-3.841722210447731E-2</v>
      </c>
      <c r="J17" s="2">
        <f t="shared" ca="1" si="8"/>
        <v>88.964267406285856</v>
      </c>
      <c r="K17" s="2"/>
      <c r="L17">
        <v>15</v>
      </c>
      <c r="M17" s="6">
        <f t="shared" ca="1" si="0"/>
        <v>-2.3445483277733794E-2</v>
      </c>
      <c r="N17" s="6">
        <f ca="1"/>
        <v>2.5015825349754238E-2</v>
      </c>
      <c r="O17" s="6"/>
      <c r="P17" s="6">
        <f t="shared" ca="1" si="9"/>
        <v>4.0000000000000001E-3</v>
      </c>
      <c r="Q17" s="6">
        <f t="shared" ca="1" si="1"/>
        <v>6.0000000000000026E-2</v>
      </c>
      <c r="R17">
        <f t="shared" ca="1" si="10"/>
        <v>0</v>
      </c>
      <c r="S17">
        <f t="shared" ca="1" si="11"/>
        <v>0</v>
      </c>
      <c r="V17" s="2"/>
    </row>
    <row r="18" spans="1:22" x14ac:dyDescent="0.25">
      <c r="A18" s="7">
        <f t="shared" ca="1" si="2"/>
        <v>-0.86220094797794533</v>
      </c>
      <c r="B18" s="7">
        <f t="shared" ca="1" si="2"/>
        <v>0.15260026418516132</v>
      </c>
      <c r="C18" s="2"/>
      <c r="D18" s="6">
        <f t="shared" ca="1" si="3"/>
        <v>-0.86220094797794533</v>
      </c>
      <c r="E18" s="6">
        <f t="shared" ca="1" si="4"/>
        <v>-0.43516455622729638</v>
      </c>
      <c r="F18" s="6">
        <f t="shared" ca="1" si="5"/>
        <v>-1.3832176235907453E-2</v>
      </c>
      <c r="G18" s="2">
        <f t="shared" ca="1" si="6"/>
        <v>351.74097592202639</v>
      </c>
      <c r="H18" s="2"/>
      <c r="I18" s="6">
        <f t="shared" ca="1" si="7"/>
        <v>-3.6578680037370921E-3</v>
      </c>
      <c r="J18" s="2">
        <f t="shared" ca="1" si="8"/>
        <v>88.638847859064484</v>
      </c>
      <c r="K18" s="2"/>
      <c r="L18">
        <v>16</v>
      </c>
      <c r="M18" s="6">
        <f t="shared" ca="1" si="0"/>
        <v>-8.7450221198222718E-3</v>
      </c>
      <c r="N18" s="6">
        <f ca="1"/>
        <v>2.4131586953859221E-2</v>
      </c>
      <c r="O18" s="6"/>
      <c r="P18" s="6">
        <f t="shared" ca="1" si="9"/>
        <v>4.0000000000000001E-3</v>
      </c>
      <c r="Q18" s="6">
        <f t="shared" ca="1" si="1"/>
        <v>6.4000000000000029E-2</v>
      </c>
      <c r="R18">
        <f t="shared" ca="1" si="10"/>
        <v>0</v>
      </c>
      <c r="S18">
        <f t="shared" ca="1" si="11"/>
        <v>0</v>
      </c>
      <c r="U18" s="9" t="s">
        <v>35</v>
      </c>
      <c r="V18" s="17">
        <f>Segéd!I6</f>
        <v>-3.8474981744944887E-3</v>
      </c>
    </row>
    <row r="19" spans="1:22" x14ac:dyDescent="0.25">
      <c r="A19" s="7">
        <f t="shared" ca="1" si="2"/>
        <v>-1.5919624104269513E-2</v>
      </c>
      <c r="B19" s="7">
        <f t="shared" ca="1" si="2"/>
        <v>-2.1748074696119106</v>
      </c>
      <c r="C19" s="2"/>
      <c r="D19" s="6">
        <f t="shared" ca="1" si="3"/>
        <v>-1.5919624104269513E-2</v>
      </c>
      <c r="E19" s="6">
        <f t="shared" ca="1" si="4"/>
        <v>-1.680147840502386</v>
      </c>
      <c r="F19" s="6">
        <f t="shared" ca="1" si="5"/>
        <v>-8.9911663298329635E-4</v>
      </c>
      <c r="G19" s="2">
        <f t="shared" ca="1" si="6"/>
        <v>351.42471976007312</v>
      </c>
      <c r="H19" s="2"/>
      <c r="I19" s="6">
        <f t="shared" ca="1" si="7"/>
        <v>6.1458860728714204E-2</v>
      </c>
      <c r="J19" s="2">
        <f t="shared" ca="1" si="8"/>
        <v>94.086490464788412</v>
      </c>
      <c r="K19" s="2"/>
      <c r="L19">
        <v>17</v>
      </c>
      <c r="M19" s="6">
        <f t="shared" ca="1" si="0"/>
        <v>3.0279872047865454E-2</v>
      </c>
      <c r="N19" s="6">
        <f ca="1"/>
        <v>2.2782493088353332E-2</v>
      </c>
      <c r="O19" s="6"/>
      <c r="P19" s="6">
        <f t="shared" ca="1" si="9"/>
        <v>4.0000000000000001E-3</v>
      </c>
      <c r="Q19" s="6">
        <f t="shared" ca="1" si="1"/>
        <v>6.8000000000000033E-2</v>
      </c>
      <c r="R19">
        <f t="shared" ca="1" si="10"/>
        <v>0</v>
      </c>
      <c r="S19">
        <f t="shared" ca="1" si="11"/>
        <v>0</v>
      </c>
      <c r="U19" s="12" t="s">
        <v>36</v>
      </c>
      <c r="V19" s="13">
        <f>Segéd!I7</f>
        <v>4.1073048784341058E-2</v>
      </c>
    </row>
    <row r="20" spans="1:22" ht="15.75" thickBot="1" x14ac:dyDescent="0.3">
      <c r="A20" s="7">
        <f t="shared" ca="1" si="2"/>
        <v>1.5694686209796163</v>
      </c>
      <c r="B20" s="7">
        <f t="shared" ca="1" si="2"/>
        <v>0.5946186534412542</v>
      </c>
      <c r="C20" s="2"/>
      <c r="D20" s="6">
        <f t="shared" ca="1" si="3"/>
        <v>1.5694686209796163</v>
      </c>
      <c r="E20" s="6">
        <f t="shared" ca="1" si="4"/>
        <v>1.4620121716086349</v>
      </c>
      <c r="F20" s="6">
        <f t="shared" ca="1" si="5"/>
        <v>2.3329139490633866E-2</v>
      </c>
      <c r="G20" s="2">
        <f t="shared" ca="1" si="6"/>
        <v>359.62315606781277</v>
      </c>
      <c r="H20" s="2"/>
      <c r="I20" s="6">
        <f t="shared" ca="1" si="7"/>
        <v>-6.7075956550855492E-2</v>
      </c>
      <c r="J20" s="2">
        <f t="shared" ca="1" si="8"/>
        <v>87.775549118349787</v>
      </c>
      <c r="K20" s="2"/>
      <c r="L20">
        <v>18</v>
      </c>
      <c r="M20" s="6">
        <f t="shared" ca="1" si="0"/>
        <v>-2.1873408530110813E-2</v>
      </c>
      <c r="N20" s="6">
        <f ca="1"/>
        <v>2.1980976062806367E-2</v>
      </c>
      <c r="O20" s="6"/>
      <c r="P20" s="6">
        <f t="shared" ca="1" si="9"/>
        <v>4.0000000000000001E-3</v>
      </c>
      <c r="Q20" s="6">
        <f t="shared" ca="1" si="1"/>
        <v>7.2000000000000036E-2</v>
      </c>
      <c r="R20">
        <f t="shared" ca="1" si="10"/>
        <v>0</v>
      </c>
      <c r="S20">
        <f t="shared" ca="1" si="11"/>
        <v>0</v>
      </c>
      <c r="U20" s="15" t="s">
        <v>46</v>
      </c>
      <c r="V20" s="26">
        <f>Segéd!D252</f>
        <v>123.18000030517578</v>
      </c>
    </row>
    <row r="21" spans="1:22" ht="15.75" thickBot="1" x14ac:dyDescent="0.3">
      <c r="A21" s="7">
        <f t="shared" ca="1" si="2"/>
        <v>-1.559951304832492</v>
      </c>
      <c r="B21" s="7">
        <f t="shared" ca="1" si="2"/>
        <v>0.37892001862086294</v>
      </c>
      <c r="C21" s="2"/>
      <c r="D21" s="6">
        <f t="shared" ca="1" si="3"/>
        <v>-1.559951304832492</v>
      </c>
      <c r="E21" s="6">
        <f t="shared" ca="1" si="4"/>
        <v>-0.70837300954770888</v>
      </c>
      <c r="F21" s="6">
        <f t="shared" ca="1" si="5"/>
        <v>-2.4495352532715904E-2</v>
      </c>
      <c r="G21" s="2">
        <f t="shared" ca="1" si="6"/>
        <v>350.81406008100379</v>
      </c>
      <c r="H21" s="2"/>
      <c r="I21" s="6">
        <f t="shared" ca="1" si="7"/>
        <v>-5.2851455222653498E-2</v>
      </c>
      <c r="J21" s="2">
        <f t="shared" ca="1" si="8"/>
        <v>83.136483614477498</v>
      </c>
      <c r="K21" s="2"/>
      <c r="L21">
        <v>19</v>
      </c>
      <c r="M21" s="6">
        <f t="shared" ca="1" si="0"/>
        <v>-3.8673403877684698E-2</v>
      </c>
      <c r="N21" s="6">
        <f ca="1"/>
        <v>2.1074503795342186E-2</v>
      </c>
      <c r="O21" s="6"/>
      <c r="P21" s="6">
        <f t="shared" ca="1" si="9"/>
        <v>4.0000000000000001E-3</v>
      </c>
      <c r="Q21" s="6">
        <f t="shared" ca="1" si="1"/>
        <v>7.600000000000004E-2</v>
      </c>
      <c r="R21">
        <f t="shared" ca="1" si="10"/>
        <v>0</v>
      </c>
      <c r="S21">
        <f t="shared" ca="1" si="11"/>
        <v>0</v>
      </c>
    </row>
    <row r="22" spans="1:22" ht="15.75" thickBot="1" x14ac:dyDescent="0.3">
      <c r="A22" s="7">
        <f t="shared" ca="1" si="2"/>
        <v>-1.2136292822602346</v>
      </c>
      <c r="B22" s="7">
        <f t="shared" ca="1" si="2"/>
        <v>-6.2644817322443369E-2</v>
      </c>
      <c r="C22" s="2"/>
      <c r="D22" s="6">
        <f t="shared" ca="1" si="3"/>
        <v>-1.2136292822602346</v>
      </c>
      <c r="E22" s="6">
        <f t="shared" ca="1" si="4"/>
        <v>-0.82557368055344282</v>
      </c>
      <c r="F22" s="6">
        <f t="shared" ca="1" si="5"/>
        <v>-1.9202782280508812E-2</v>
      </c>
      <c r="G22" s="2">
        <f t="shared" ca="1" si="6"/>
        <v>344.07745406432696</v>
      </c>
      <c r="H22" s="2"/>
      <c r="I22" s="6">
        <f t="shared" ca="1" si="7"/>
        <v>-2.3207939614582427E-2</v>
      </c>
      <c r="J22" s="2">
        <f t="shared" ca="1" si="8"/>
        <v>81.207057122983983</v>
      </c>
      <c r="K22" s="2"/>
      <c r="L22">
        <v>20</v>
      </c>
      <c r="M22" s="6">
        <f t="shared" ca="1" si="0"/>
        <v>-2.1205360947545618E-2</v>
      </c>
      <c r="N22" s="6">
        <f ca="1"/>
        <v>2.1064595963951285E-2</v>
      </c>
      <c r="O22" s="6"/>
      <c r="P22" s="6">
        <f t="shared" ca="1" si="9"/>
        <v>4.0000000000000001E-3</v>
      </c>
      <c r="Q22" s="6">
        <f t="shared" ca="1" si="1"/>
        <v>8.0000000000000043E-2</v>
      </c>
      <c r="R22">
        <f t="shared" ca="1" si="10"/>
        <v>0</v>
      </c>
      <c r="S22">
        <f t="shared" ca="1" si="11"/>
        <v>0</v>
      </c>
      <c r="U22" s="31" t="s">
        <v>54</v>
      </c>
      <c r="V22" s="36">
        <f>CORREL(Segéd!B3:B252,Segéd!E3:E252)</f>
        <v>0.64061669460563198</v>
      </c>
    </row>
    <row r="23" spans="1:22" x14ac:dyDescent="0.25">
      <c r="A23" s="7">
        <f t="shared" ca="1" si="2"/>
        <v>-0.49190259078140419</v>
      </c>
      <c r="B23" s="7">
        <f t="shared" ca="1" si="2"/>
        <v>-0.81951691475934929</v>
      </c>
      <c r="C23" s="2"/>
      <c r="D23" s="6">
        <f t="shared" ca="1" si="3"/>
        <v>-0.49190259078140419</v>
      </c>
      <c r="E23" s="6">
        <f t="shared" ca="1" si="4"/>
        <v>-0.94439594818965045</v>
      </c>
      <c r="F23" s="6">
        <f t="shared" ca="1" si="5"/>
        <v>-8.1731943000108841E-3</v>
      </c>
      <c r="G23" s="2">
        <f t="shared" ca="1" si="6"/>
        <v>341.26524217800613</v>
      </c>
      <c r="H23" s="2"/>
      <c r="I23" s="6">
        <f t="shared" ca="1" si="7"/>
        <v>-3.5879650044669531E-3</v>
      </c>
      <c r="J23" s="2">
        <f t="shared" ca="1" si="8"/>
        <v>80.915689043910959</v>
      </c>
      <c r="K23" s="2"/>
      <c r="L23">
        <v>21</v>
      </c>
      <c r="M23" s="6">
        <f t="shared" ca="1" si="0"/>
        <v>-5.8805796522389186E-3</v>
      </c>
      <c r="N23" s="6">
        <f ca="1"/>
        <v>2.0990574284992059E-2</v>
      </c>
      <c r="O23" s="6"/>
      <c r="P23" s="6">
        <f t="shared" ca="1" si="9"/>
        <v>4.0000000000000001E-3</v>
      </c>
      <c r="Q23" s="6">
        <f t="shared" ca="1" si="1"/>
        <v>8.4000000000000047E-2</v>
      </c>
      <c r="R23">
        <f t="shared" ca="1" si="10"/>
        <v>0</v>
      </c>
      <c r="S23">
        <f t="shared" ca="1" si="11"/>
        <v>0</v>
      </c>
    </row>
    <row r="24" spans="1:22" x14ac:dyDescent="0.25">
      <c r="A24" s="7">
        <f t="shared" ca="1" si="2"/>
        <v>-1.4217705173508547E-2</v>
      </c>
      <c r="B24" s="7">
        <f t="shared" ca="1" si="2"/>
        <v>-0.23379805467964065</v>
      </c>
      <c r="C24" s="2"/>
      <c r="D24" s="6">
        <f t="shared" ca="1" si="3"/>
        <v>-1.4217705173508547E-2</v>
      </c>
      <c r="E24" s="6">
        <f t="shared" ca="1" si="4"/>
        <v>-0.1886324670552762</v>
      </c>
      <c r="F24" s="6">
        <f t="shared" ca="1" si="5"/>
        <v>-8.7310752897740173E-4</v>
      </c>
      <c r="G24" s="2">
        <f t="shared" ca="1" si="6"/>
        <v>340.96728092568225</v>
      </c>
      <c r="H24" s="2"/>
      <c r="I24" s="6">
        <f t="shared" ca="1" si="7"/>
        <v>-1.2948854587035655E-2</v>
      </c>
      <c r="J24" s="2">
        <f t="shared" ca="1" si="8"/>
        <v>79.867923552671556</v>
      </c>
      <c r="K24" s="2"/>
      <c r="L24">
        <v>22</v>
      </c>
      <c r="M24" s="6">
        <f t="shared" ca="1" si="0"/>
        <v>-6.9109810580065285E-3</v>
      </c>
      <c r="N24" s="6">
        <f ca="1"/>
        <v>2.0702125544627935E-2</v>
      </c>
      <c r="O24" s="6"/>
      <c r="P24" s="6">
        <f t="shared" ca="1" si="9"/>
        <v>4.0000000000000001E-3</v>
      </c>
      <c r="Q24" s="6">
        <f t="shared" ca="1" si="1"/>
        <v>8.800000000000005E-2</v>
      </c>
      <c r="R24">
        <f t="shared" ca="1" si="10"/>
        <v>0</v>
      </c>
      <c r="S24">
        <f t="shared" ca="1" si="11"/>
        <v>0</v>
      </c>
    </row>
    <row r="25" spans="1:22" x14ac:dyDescent="0.25">
      <c r="A25" s="7">
        <f t="shared" ca="1" si="2"/>
        <v>-0.24212602607072681</v>
      </c>
      <c r="B25" s="7">
        <f t="shared" ca="1" si="2"/>
        <v>-0.35027887275634245</v>
      </c>
      <c r="C25" s="2"/>
      <c r="D25" s="6">
        <f t="shared" ca="1" si="3"/>
        <v>-0.24212602607072681</v>
      </c>
      <c r="E25" s="6">
        <f t="shared" ca="1" si="4"/>
        <v>-0.42407539963174834</v>
      </c>
      <c r="F25" s="6">
        <f t="shared" ca="1" si="5"/>
        <v>-4.3560532292018696E-3</v>
      </c>
      <c r="G25" s="2">
        <f t="shared" ca="1" si="6"/>
        <v>339.48200930055373</v>
      </c>
      <c r="H25" s="2"/>
      <c r="I25" s="6">
        <f t="shared" ca="1" si="7"/>
        <v>3.7668835083848988E-2</v>
      </c>
      <c r="J25" s="2">
        <f t="shared" ca="1" si="8"/>
        <v>82.876455193466597</v>
      </c>
      <c r="K25" s="2"/>
      <c r="L25">
        <v>23</v>
      </c>
      <c r="M25" s="6">
        <f t="shared" ca="1" si="0"/>
        <v>1.6656390927323558E-2</v>
      </c>
      <c r="N25" s="6">
        <f ca="1"/>
        <v>1.9436216114293393E-2</v>
      </c>
      <c r="O25" s="6"/>
      <c r="P25" s="6">
        <f t="shared" ca="1" si="9"/>
        <v>4.0000000000000001E-3</v>
      </c>
      <c r="Q25" s="6">
        <f t="shared" ca="1" si="1"/>
        <v>9.2000000000000054E-2</v>
      </c>
      <c r="R25">
        <f t="shared" ca="1" si="10"/>
        <v>0</v>
      </c>
      <c r="S25">
        <f t="shared" ca="1" si="11"/>
        <v>0</v>
      </c>
    </row>
    <row r="26" spans="1:22" x14ac:dyDescent="0.25">
      <c r="A26" s="7">
        <f t="shared" ca="1" si="2"/>
        <v>0.99025606313474857</v>
      </c>
      <c r="B26" s="7">
        <f t="shared" ca="1" si="2"/>
        <v>0.67473441082408736</v>
      </c>
      <c r="C26" s="2"/>
      <c r="D26" s="6">
        <f t="shared" ca="1" si="3"/>
        <v>0.99025606313474857</v>
      </c>
      <c r="E26" s="6">
        <f t="shared" ca="1" si="4"/>
        <v>1.1524766890973304</v>
      </c>
      <c r="F26" s="6">
        <f t="shared" ca="1" si="5"/>
        <v>1.4477484228904368E-2</v>
      </c>
      <c r="G26" s="2">
        <f t="shared" ca="1" si="6"/>
        <v>344.39685473619926</v>
      </c>
      <c r="H26" s="2"/>
      <c r="I26" s="6">
        <f t="shared" ca="1" si="7"/>
        <v>-4.0357318006408585E-2</v>
      </c>
      <c r="J26" s="2">
        <f t="shared" ca="1" si="8"/>
        <v>79.531783735979985</v>
      </c>
      <c r="K26" s="2"/>
      <c r="L26">
        <v>24</v>
      </c>
      <c r="M26" s="6">
        <f t="shared" ca="1" si="0"/>
        <v>-1.2939916888752109E-2</v>
      </c>
      <c r="N26" s="6">
        <f ca="1"/>
        <v>1.8083884624444872E-2</v>
      </c>
      <c r="O26" s="6"/>
      <c r="P26" s="6">
        <f t="shared" ca="1" si="9"/>
        <v>4.0000000000000001E-3</v>
      </c>
      <c r="Q26" s="6">
        <f t="shared" ca="1" si="1"/>
        <v>9.6000000000000058E-2</v>
      </c>
      <c r="R26">
        <f t="shared" ca="1" si="10"/>
        <v>0</v>
      </c>
      <c r="S26">
        <f t="shared" ca="1" si="11"/>
        <v>0</v>
      </c>
    </row>
    <row r="27" spans="1:22" x14ac:dyDescent="0.25">
      <c r="A27" s="7">
        <f t="shared" ca="1" si="2"/>
        <v>-0.90943620222259558</v>
      </c>
      <c r="B27" s="7">
        <f t="shared" ca="1" si="2"/>
        <v>-0.53628941481333969</v>
      </c>
      <c r="C27" s="2"/>
      <c r="D27" s="6">
        <f t="shared" ca="1" si="3"/>
        <v>-0.90943620222259558</v>
      </c>
      <c r="E27" s="6">
        <f t="shared" ca="1" si="4"/>
        <v>-0.99439564772470446</v>
      </c>
      <c r="F27" s="6">
        <f t="shared" ca="1" si="5"/>
        <v>-1.4554035907475163E-2</v>
      </c>
      <c r="G27" s="2">
        <f t="shared" ca="1" si="6"/>
        <v>339.38449054594713</v>
      </c>
      <c r="H27" s="2"/>
      <c r="I27" s="6">
        <f t="shared" ca="1" si="7"/>
        <v>-2.3839609443429114E-2</v>
      </c>
      <c r="J27" s="2">
        <f t="shared" ca="1" si="8"/>
        <v>77.635777073374953</v>
      </c>
      <c r="K27" s="2"/>
      <c r="L27">
        <v>25</v>
      </c>
      <c r="M27" s="6">
        <f t="shared" ca="1" si="0"/>
        <v>-1.9196822675452137E-2</v>
      </c>
      <c r="N27" s="6">
        <f ca="1"/>
        <v>1.7729493283541807E-2</v>
      </c>
      <c r="O27" s="6"/>
      <c r="P27" s="6">
        <f t="shared" ca="1" si="9"/>
        <v>4.0000000000000001E-3</v>
      </c>
      <c r="Q27" s="6">
        <f t="shared" ca="1" si="1"/>
        <v>0.10000000000000006</v>
      </c>
      <c r="R27">
        <f t="shared" ca="1" si="10"/>
        <v>0</v>
      </c>
      <c r="S27">
        <f t="shared" ca="1" si="11"/>
        <v>0</v>
      </c>
    </row>
    <row r="28" spans="1:22" x14ac:dyDescent="0.25">
      <c r="A28" s="7">
        <f t="shared" ca="1" si="2"/>
        <v>-0.50728177123044615</v>
      </c>
      <c r="B28" s="7">
        <f t="shared" ca="1" si="2"/>
        <v>-0.10840336060363025</v>
      </c>
      <c r="C28" s="2"/>
      <c r="D28" s="6">
        <f t="shared" ca="1" si="3"/>
        <v>-0.50728177123044615</v>
      </c>
      <c r="E28" s="6">
        <f t="shared" ca="1" si="4"/>
        <v>-0.408211865709181</v>
      </c>
      <c r="F28" s="6">
        <f t="shared" ca="1" si="5"/>
        <v>-8.4082223595705156E-3</v>
      </c>
      <c r="G28" s="2">
        <f t="shared" ca="1" si="6"/>
        <v>336.53087028404724</v>
      </c>
      <c r="H28" s="2"/>
      <c r="I28" s="6">
        <f t="shared" ca="1" si="7"/>
        <v>5.6832019846066971E-3</v>
      </c>
      <c r="J28" s="2">
        <f t="shared" ca="1" si="8"/>
        <v>78.07699687571484</v>
      </c>
      <c r="K28" s="2"/>
      <c r="L28">
        <v>26</v>
      </c>
      <c r="M28" s="6">
        <f t="shared" ca="1" si="0"/>
        <v>-1.3625101874819093E-3</v>
      </c>
      <c r="N28" s="6">
        <f ca="1"/>
        <v>1.7691294380910785E-2</v>
      </c>
      <c r="O28" s="6"/>
      <c r="P28" s="6">
        <f t="shared" ca="1" si="9"/>
        <v>4.0000000000000001E-3</v>
      </c>
      <c r="Q28" s="6">
        <f t="shared" ca="1" si="1"/>
        <v>0.10400000000000006</v>
      </c>
      <c r="R28">
        <f t="shared" ca="1" si="10"/>
        <v>0</v>
      </c>
      <c r="S28">
        <f t="shared" ca="1" si="11"/>
        <v>0</v>
      </c>
    </row>
    <row r="29" spans="1:22" x14ac:dyDescent="0.25">
      <c r="A29" s="7">
        <f t="shared" ca="1" si="2"/>
        <v>0.21150615179540114</v>
      </c>
      <c r="B29" s="7">
        <f t="shared" ca="1" si="2"/>
        <v>-0.72077487918190997</v>
      </c>
      <c r="C29" s="2"/>
      <c r="D29" s="6">
        <f t="shared" ca="1" si="3"/>
        <v>0.21150615179540114</v>
      </c>
      <c r="E29" s="6">
        <f t="shared" ca="1" si="4"/>
        <v>-0.41796042340406359</v>
      </c>
      <c r="F29" s="6">
        <f t="shared" ca="1" si="5"/>
        <v>2.576454707157446E-3</v>
      </c>
      <c r="G29" s="2">
        <f t="shared" ca="1" si="6"/>
        <v>337.39792682889436</v>
      </c>
      <c r="H29" s="2"/>
      <c r="I29" s="6">
        <f t="shared" ca="1" si="7"/>
        <v>-2.3448076242813896E-2</v>
      </c>
      <c r="J29" s="2">
        <f t="shared" ca="1" si="8"/>
        <v>76.246241500163137</v>
      </c>
      <c r="K29" s="2"/>
      <c r="L29">
        <v>27</v>
      </c>
      <c r="M29" s="6">
        <f t="shared" ca="1" si="0"/>
        <v>-1.0435810767828225E-2</v>
      </c>
      <c r="N29" s="6">
        <f ca="1"/>
        <v>1.7330673956077132E-2</v>
      </c>
      <c r="O29" s="6"/>
      <c r="P29" s="6">
        <f t="shared" ca="1" si="9"/>
        <v>4.0000000000000001E-3</v>
      </c>
      <c r="Q29" s="6">
        <f t="shared" ca="1" si="1"/>
        <v>0.10800000000000007</v>
      </c>
      <c r="R29">
        <f t="shared" ca="1" si="10"/>
        <v>0</v>
      </c>
      <c r="S29">
        <f t="shared" ca="1" si="11"/>
        <v>0</v>
      </c>
    </row>
    <row r="30" spans="1:22" x14ac:dyDescent="0.25">
      <c r="A30" s="7">
        <f t="shared" ca="1" si="2"/>
        <v>-0.49774916500316052</v>
      </c>
      <c r="B30" s="7">
        <f t="shared" ca="1" si="2"/>
        <v>2.2257891290824272</v>
      </c>
      <c r="C30" s="2"/>
      <c r="D30" s="6">
        <f t="shared" ca="1" si="3"/>
        <v>-0.49774916500316052</v>
      </c>
      <c r="E30" s="6">
        <f t="shared" ca="1" si="4"/>
        <v>1.3902298579367547</v>
      </c>
      <c r="F30" s="6">
        <f t="shared" ca="1" si="5"/>
        <v>-8.2625429489173573E-3</v>
      </c>
      <c r="G30" s="2">
        <f t="shared" ca="1" si="6"/>
        <v>334.61016196759493</v>
      </c>
      <c r="H30" s="2"/>
      <c r="I30" s="6">
        <f t="shared" ca="1" si="7"/>
        <v>-2.0738250246060035E-4</v>
      </c>
      <c r="J30" s="2">
        <f t="shared" ca="1" si="8"/>
        <v>76.230429363797626</v>
      </c>
      <c r="K30" s="2"/>
      <c r="L30">
        <v>28</v>
      </c>
      <c r="M30" s="6">
        <f t="shared" ca="1" si="0"/>
        <v>-4.2349627256889786E-3</v>
      </c>
      <c r="N30" s="6">
        <f ca="1"/>
        <v>1.6656390927323558E-2</v>
      </c>
      <c r="O30" s="6"/>
      <c r="P30" s="6">
        <f t="shared" ca="1" si="9"/>
        <v>4.0000000000000001E-3</v>
      </c>
      <c r="Q30" s="6">
        <f t="shared" ca="1" si="1"/>
        <v>0.11200000000000007</v>
      </c>
      <c r="R30">
        <f t="shared" ca="1" si="10"/>
        <v>0</v>
      </c>
      <c r="S30">
        <f t="shared" ca="1" si="11"/>
        <v>0</v>
      </c>
    </row>
    <row r="31" spans="1:22" x14ac:dyDescent="0.25">
      <c r="A31" s="7">
        <f t="shared" ca="1" si="2"/>
        <v>6.8088882773164328E-2</v>
      </c>
      <c r="B31" s="7">
        <f t="shared" ca="1" si="2"/>
        <v>0.8491836407810458</v>
      </c>
      <c r="C31" s="2"/>
      <c r="D31" s="6">
        <f t="shared" ca="1" si="3"/>
        <v>6.8088882773164328E-2</v>
      </c>
      <c r="E31" s="6">
        <f t="shared" ca="1" si="4"/>
        <v>0.69567372823263707</v>
      </c>
      <c r="F31" s="6">
        <f t="shared" ca="1" si="5"/>
        <v>3.8472007231624725E-4</v>
      </c>
      <c r="G31" s="2">
        <f t="shared" ca="1" si="6"/>
        <v>334.73889321330483</v>
      </c>
      <c r="H31" s="2"/>
      <c r="I31" s="6">
        <f t="shared" ca="1" si="7"/>
        <v>-9.3606117439786821E-3</v>
      </c>
      <c r="J31" s="2">
        <f t="shared" ca="1" si="8"/>
        <v>75.516865911446317</v>
      </c>
      <c r="K31" s="2"/>
      <c r="L31">
        <v>29</v>
      </c>
      <c r="M31" s="6">
        <f t="shared" ca="1" si="0"/>
        <v>-4.4879458358312177E-3</v>
      </c>
      <c r="N31" s="6">
        <f ca="1"/>
        <v>1.6376146607953709E-2</v>
      </c>
      <c r="O31" s="6"/>
      <c r="P31" s="6">
        <f t="shared" ca="1" si="9"/>
        <v>4.0000000000000001E-3</v>
      </c>
      <c r="Q31" s="6">
        <f t="shared" ca="1" si="1"/>
        <v>0.11600000000000008</v>
      </c>
      <c r="R31">
        <f t="shared" ca="1" si="10"/>
        <v>0</v>
      </c>
      <c r="S31">
        <f t="shared" ca="1" si="11"/>
        <v>0</v>
      </c>
    </row>
    <row r="32" spans="1:22" x14ac:dyDescent="0.25">
      <c r="A32" s="7">
        <f t="shared" ca="1" si="2"/>
        <v>-0.15476355970263542</v>
      </c>
      <c r="B32" s="7">
        <f t="shared" ca="1" si="2"/>
        <v>-0.92748848650109095</v>
      </c>
      <c r="C32" s="2"/>
      <c r="D32" s="6">
        <f t="shared" ca="1" si="3"/>
        <v>-0.15476355970263542</v>
      </c>
      <c r="E32" s="6">
        <f t="shared" ca="1" si="4"/>
        <v>-0.81132619691441965</v>
      </c>
      <c r="F32" s="6">
        <f t="shared" ca="1" si="5"/>
        <v>-3.0209605682587366E-3</v>
      </c>
      <c r="G32" s="2">
        <f t="shared" ca="1" si="6"/>
        <v>333.72766021624489</v>
      </c>
      <c r="H32" s="2"/>
      <c r="I32" s="6">
        <f t="shared" ca="1" si="7"/>
        <v>-5.2464468635408292E-3</v>
      </c>
      <c r="J32" s="2">
        <f t="shared" ca="1" si="8"/>
        <v>75.120670687140773</v>
      </c>
      <c r="K32" s="2"/>
      <c r="L32">
        <v>30</v>
      </c>
      <c r="M32" s="6">
        <f t="shared" ca="1" si="0"/>
        <v>-4.1337037158997829E-3</v>
      </c>
      <c r="N32" s="6">
        <f ca="1"/>
        <v>1.6268772493982217E-2</v>
      </c>
      <c r="O32" s="6"/>
      <c r="P32" s="6">
        <f t="shared" ca="1" si="9"/>
        <v>4.0000000000000001E-3</v>
      </c>
      <c r="Q32" s="6">
        <f t="shared" ca="1" si="1"/>
        <v>0.12000000000000008</v>
      </c>
      <c r="R32">
        <f t="shared" ca="1" si="10"/>
        <v>0</v>
      </c>
      <c r="S32">
        <f t="shared" ca="1" si="11"/>
        <v>0</v>
      </c>
    </row>
    <row r="33" spans="1:19" x14ac:dyDescent="0.25">
      <c r="A33" s="7">
        <f t="shared" ca="1" si="2"/>
        <v>-5.4596540155589693E-2</v>
      </c>
      <c r="B33" s="7">
        <f t="shared" ca="1" si="2"/>
        <v>0.96888614528656292</v>
      </c>
      <c r="C33" s="2"/>
      <c r="D33" s="6">
        <f t="shared" ca="1" si="3"/>
        <v>-5.4596540155589693E-2</v>
      </c>
      <c r="E33" s="6">
        <f t="shared" ca="1" si="4"/>
        <v>0.70899426229746199</v>
      </c>
      <c r="F33" s="6">
        <f t="shared" ca="1" si="5"/>
        <v>-1.4901858748985111E-3</v>
      </c>
      <c r="G33" s="2">
        <f t="shared" ca="1" si="6"/>
        <v>333.23034397092772</v>
      </c>
      <c r="H33" s="2"/>
      <c r="I33" s="6">
        <f t="shared" ca="1" si="7"/>
        <v>5.0966606452181144E-3</v>
      </c>
      <c r="J33" s="2">
        <f t="shared" ca="1" si="8"/>
        <v>75.503535253074304</v>
      </c>
      <c r="K33" s="2"/>
      <c r="L33">
        <v>31</v>
      </c>
      <c r="M33" s="6">
        <f t="shared" ca="1" si="0"/>
        <v>1.8032373851598017E-3</v>
      </c>
      <c r="N33" s="6">
        <f ca="1"/>
        <v>1.6184762186440275E-2</v>
      </c>
      <c r="O33" s="6"/>
      <c r="P33" s="6">
        <f t="shared" ca="1" si="9"/>
        <v>4.0000000000000001E-3</v>
      </c>
      <c r="Q33" s="6">
        <f t="shared" ca="1" si="1"/>
        <v>0.12400000000000008</v>
      </c>
      <c r="R33">
        <f t="shared" ca="1" si="10"/>
        <v>0</v>
      </c>
      <c r="S33">
        <f t="shared" ca="1" si="11"/>
        <v>0</v>
      </c>
    </row>
    <row r="34" spans="1:19" x14ac:dyDescent="0.25">
      <c r="A34" s="7">
        <f t="shared" ca="1" si="2"/>
        <v>0.19722570861553668</v>
      </c>
      <c r="B34" s="7">
        <f t="shared" ca="1" si="2"/>
        <v>-0.21375853758762514</v>
      </c>
      <c r="C34" s="2"/>
      <c r="D34" s="6">
        <f t="shared" ca="1" si="3"/>
        <v>0.19722570861553668</v>
      </c>
      <c r="E34" s="6">
        <f t="shared" ca="1" si="4"/>
        <v>-3.7790726038236327E-2</v>
      </c>
      <c r="F34" s="6">
        <f t="shared" ca="1" si="5"/>
        <v>2.3582177951622955E-3</v>
      </c>
      <c r="G34" s="2">
        <f t="shared" ca="1" si="6"/>
        <v>334.01617369796799</v>
      </c>
      <c r="H34" s="2"/>
      <c r="I34" s="6">
        <f t="shared" ca="1" si="7"/>
        <v>-9.6736017738796864E-2</v>
      </c>
      <c r="J34" s="2">
        <f t="shared" ca="1" si="8"/>
        <v>68.199623927491032</v>
      </c>
      <c r="K34" s="2"/>
      <c r="L34">
        <v>32</v>
      </c>
      <c r="M34" s="6">
        <f t="shared" ca="1" si="0"/>
        <v>-4.7188899971817286E-2</v>
      </c>
      <c r="N34" s="6">
        <f ca="1"/>
        <v>1.5640270324868682E-2</v>
      </c>
      <c r="O34" s="6"/>
      <c r="P34" s="6">
        <f t="shared" ca="1" si="9"/>
        <v>4.0000000000000001E-3</v>
      </c>
      <c r="Q34" s="6">
        <f t="shared" ca="1" si="1"/>
        <v>0.12800000000000009</v>
      </c>
      <c r="R34">
        <f t="shared" ca="1" si="10"/>
        <v>0</v>
      </c>
      <c r="S34">
        <f t="shared" ca="1" si="11"/>
        <v>0</v>
      </c>
    </row>
    <row r="35" spans="1:19" x14ac:dyDescent="0.25">
      <c r="A35" s="7">
        <f t="shared" ca="1" si="2"/>
        <v>-2.2820808293212891</v>
      </c>
      <c r="B35" s="7">
        <f t="shared" ca="1" si="2"/>
        <v>-0.70626195152434601</v>
      </c>
      <c r="C35" s="2"/>
      <c r="D35" s="6">
        <f t="shared" ca="1" si="3"/>
        <v>-2.2820808293212891</v>
      </c>
      <c r="E35" s="6">
        <f t="shared" ca="1" si="4"/>
        <v>-2.0042499643163545</v>
      </c>
      <c r="F35" s="6">
        <f t="shared" ca="1" si="5"/>
        <v>-3.5531096696956699E-2</v>
      </c>
      <c r="G35" s="2">
        <f t="shared" ca="1" si="6"/>
        <v>322.14821273195804</v>
      </c>
      <c r="H35" s="2"/>
      <c r="I35" s="6">
        <f t="shared" ca="1" si="7"/>
        <v>-1.8748894487046483E-3</v>
      </c>
      <c r="J35" s="2">
        <f t="shared" ca="1" si="8"/>
        <v>68.071757172183752</v>
      </c>
      <c r="K35" s="2"/>
      <c r="L35">
        <v>33</v>
      </c>
      <c r="M35" s="6">
        <f t="shared" ca="1" si="0"/>
        <v>-1.8702993072830673E-2</v>
      </c>
      <c r="N35" s="6">
        <f ca="1"/>
        <v>1.5570607764941232E-2</v>
      </c>
      <c r="O35" s="6"/>
      <c r="P35" s="6">
        <f t="shared" ca="1" si="9"/>
        <v>4.0000000000000001E-3</v>
      </c>
      <c r="Q35" s="6">
        <f t="shared" ca="1" si="1"/>
        <v>0.13200000000000009</v>
      </c>
      <c r="R35">
        <f t="shared" ca="1" si="10"/>
        <v>0</v>
      </c>
      <c r="S35">
        <f t="shared" ca="1" si="11"/>
        <v>0</v>
      </c>
    </row>
    <row r="36" spans="1:19" x14ac:dyDescent="0.25">
      <c r="A36" s="7">
        <f t="shared" ca="1" si="2"/>
        <v>2.7490315206400731E-2</v>
      </c>
      <c r="B36" s="7">
        <f t="shared" ca="1" si="2"/>
        <v>0.26712479482518364</v>
      </c>
      <c r="C36" s="2"/>
      <c r="D36" s="6">
        <f t="shared" ca="1" si="3"/>
        <v>2.7490315206400731E-2</v>
      </c>
      <c r="E36" s="6">
        <f t="shared" ca="1" si="4"/>
        <v>0.2227254208933549</v>
      </c>
      <c r="F36" s="6">
        <f t="shared" ca="1" si="5"/>
        <v>-2.3571627588405087E-4</v>
      </c>
      <c r="G36" s="2">
        <f t="shared" ca="1" si="6"/>
        <v>322.07227715497015</v>
      </c>
      <c r="H36" s="2"/>
      <c r="I36" s="6">
        <f t="shared" ca="1" si="7"/>
        <v>2.5176691831963447E-2</v>
      </c>
      <c r="J36" s="2">
        <f t="shared" ca="1" si="8"/>
        <v>69.78557882496807</v>
      </c>
      <c r="K36" s="2"/>
      <c r="L36">
        <v>34</v>
      </c>
      <c r="M36" s="6">
        <f t="shared" ca="1" si="0"/>
        <v>1.2470487778039697E-2</v>
      </c>
      <c r="N36" s="6">
        <f ca="1"/>
        <v>1.5533108921977795E-2</v>
      </c>
      <c r="O36" s="6"/>
      <c r="P36" s="6">
        <f t="shared" ca="1" si="9"/>
        <v>4.0000000000000001E-3</v>
      </c>
      <c r="Q36" s="6">
        <f t="shared" ca="1" si="1"/>
        <v>0.13600000000000009</v>
      </c>
      <c r="R36">
        <f t="shared" ca="1" si="10"/>
        <v>0</v>
      </c>
      <c r="S36">
        <f t="shared" ca="1" si="11"/>
        <v>0</v>
      </c>
    </row>
    <row r="37" spans="1:19" x14ac:dyDescent="0.25">
      <c r="A37" s="7">
        <f t="shared" ca="1" si="2"/>
        <v>0.68611152987944946</v>
      </c>
      <c r="B37" s="7">
        <f t="shared" ca="1" si="2"/>
        <v>-2.0159112647867521</v>
      </c>
      <c r="C37" s="2"/>
      <c r="D37" s="6">
        <f t="shared" ca="1" si="3"/>
        <v>0.68611152987944946</v>
      </c>
      <c r="E37" s="6">
        <f t="shared" ca="1" si="4"/>
        <v>-1.1084047917845092</v>
      </c>
      <c r="F37" s="6">
        <f t="shared" ca="1" si="5"/>
        <v>9.829479758606631E-3</v>
      </c>
      <c r="G37" s="2">
        <f t="shared" ca="1" si="6"/>
        <v>325.23808008407332</v>
      </c>
      <c r="H37" s="2"/>
      <c r="I37" s="6">
        <f t="shared" ca="1" si="7"/>
        <v>-6.6035639400342627E-2</v>
      </c>
      <c r="J37" s="2">
        <f t="shared" ca="1" si="8"/>
        <v>65.177243506338286</v>
      </c>
      <c r="K37" s="2"/>
      <c r="L37">
        <v>35</v>
      </c>
      <c r="M37" s="6">
        <f t="shared" ca="1" si="0"/>
        <v>-2.8103079820867998E-2</v>
      </c>
      <c r="N37" s="6">
        <f ca="1"/>
        <v>1.5465067766926797E-2</v>
      </c>
      <c r="O37" s="6"/>
      <c r="P37" s="6">
        <f t="shared" ca="1" si="9"/>
        <v>4.0000000000000001E-3</v>
      </c>
      <c r="Q37" s="6">
        <f t="shared" ca="1" si="1"/>
        <v>0.1400000000000001</v>
      </c>
      <c r="R37">
        <f t="shared" ca="1" si="10"/>
        <v>0</v>
      </c>
      <c r="S37">
        <f t="shared" ca="1" si="11"/>
        <v>0</v>
      </c>
    </row>
    <row r="38" spans="1:19" x14ac:dyDescent="0.25">
      <c r="A38" s="7">
        <f t="shared" ca="1" si="2"/>
        <v>-1.534622842950464</v>
      </c>
      <c r="B38" s="7">
        <f t="shared" ca="1" si="2"/>
        <v>-0.6754135344176595</v>
      </c>
      <c r="C38" s="2"/>
      <c r="D38" s="6">
        <f t="shared" ca="1" si="3"/>
        <v>-1.534622842950464</v>
      </c>
      <c r="E38" s="6">
        <f t="shared" ca="1" si="4"/>
        <v>-1.5017286086406023</v>
      </c>
      <c r="F38" s="6">
        <f t="shared" ca="1" si="5"/>
        <v>-2.4108277339243291E-2</v>
      </c>
      <c r="G38" s="2">
        <f t="shared" ca="1" si="6"/>
        <v>317.39715024812347</v>
      </c>
      <c r="H38" s="2"/>
      <c r="I38" s="6">
        <f t="shared" ca="1" si="7"/>
        <v>-5.3379312886634549E-2</v>
      </c>
      <c r="J38" s="2">
        <f t="shared" ca="1" si="8"/>
        <v>61.698127032125086</v>
      </c>
      <c r="K38" s="2"/>
      <c r="L38">
        <v>36</v>
      </c>
      <c r="M38" s="6">
        <f t="shared" ca="1" si="0"/>
        <v>-3.874379511293892E-2</v>
      </c>
      <c r="N38" s="6">
        <f ca="1"/>
        <v>1.5235572608630593E-2</v>
      </c>
      <c r="O38" s="6"/>
      <c r="P38" s="6">
        <f t="shared" ca="1" si="9"/>
        <v>4.0000000000000001E-3</v>
      </c>
      <c r="Q38" s="6">
        <f t="shared" ca="1" si="1"/>
        <v>0.1440000000000001</v>
      </c>
      <c r="R38">
        <f t="shared" ca="1" si="10"/>
        <v>0</v>
      </c>
      <c r="S38">
        <f t="shared" ca="1" si="11"/>
        <v>0</v>
      </c>
    </row>
    <row r="39" spans="1:19" x14ac:dyDescent="0.25">
      <c r="A39" s="7">
        <f t="shared" ca="1" si="2"/>
        <v>-1.2264809618799442</v>
      </c>
      <c r="B39" s="7">
        <f t="shared" ca="1" si="2"/>
        <v>-0.60290600822418861</v>
      </c>
      <c r="C39" s="2"/>
      <c r="D39" s="6">
        <f t="shared" ca="1" si="3"/>
        <v>-1.2264809618799442</v>
      </c>
      <c r="E39" s="6">
        <f t="shared" ca="1" si="4"/>
        <v>-1.2486520862480806</v>
      </c>
      <c r="F39" s="6">
        <f t="shared" ca="1" si="5"/>
        <v>-1.9399184509685502E-2</v>
      </c>
      <c r="G39" s="2">
        <f t="shared" ca="1" si="6"/>
        <v>311.23990436761176</v>
      </c>
      <c r="H39" s="2"/>
      <c r="I39" s="6">
        <f t="shared" ca="1" si="7"/>
        <v>6.9430835209193978E-2</v>
      </c>
      <c r="J39" s="2">
        <f t="shared" ca="1" si="8"/>
        <v>65.98187952280847</v>
      </c>
      <c r="K39" s="2"/>
      <c r="L39">
        <v>37</v>
      </c>
      <c r="M39" s="6">
        <f t="shared" ca="1" si="0"/>
        <v>2.5015825349754238E-2</v>
      </c>
      <c r="N39" s="6">
        <f ca="1"/>
        <v>1.5176824354680011E-2</v>
      </c>
      <c r="O39" s="6"/>
      <c r="P39" s="6">
        <f t="shared" ca="1" si="9"/>
        <v>4.0000000000000001E-3</v>
      </c>
      <c r="Q39" s="6">
        <f t="shared" ca="1" si="1"/>
        <v>0.1480000000000001</v>
      </c>
      <c r="R39">
        <f t="shared" ca="1" si="10"/>
        <v>0</v>
      </c>
      <c r="S39">
        <f t="shared" ca="1" si="11"/>
        <v>0</v>
      </c>
    </row>
    <row r="40" spans="1:19" x14ac:dyDescent="0.25">
      <c r="A40" s="7">
        <f t="shared" ca="1" si="2"/>
        <v>1.7635612125069111</v>
      </c>
      <c r="B40" s="7">
        <f t="shared" ca="1" si="2"/>
        <v>0.55563906029319254</v>
      </c>
      <c r="C40" s="2"/>
      <c r="D40" s="6">
        <f t="shared" ca="1" si="3"/>
        <v>1.7635612125069111</v>
      </c>
      <c r="E40" s="6">
        <f t="shared" ca="1" si="4"/>
        <v>1.5564202233853484</v>
      </c>
      <c r="F40" s="6">
        <f t="shared" ca="1" si="5"/>
        <v>2.6295305686076478E-2</v>
      </c>
      <c r="G40" s="2">
        <f t="shared" ca="1" si="6"/>
        <v>319.42405279466328</v>
      </c>
      <c r="H40" s="2"/>
      <c r="I40" s="6">
        <f t="shared" ca="1" si="7"/>
        <v>-2.9648933286478205E-3</v>
      </c>
      <c r="J40" s="2">
        <f t="shared" ca="1" si="8"/>
        <v>65.786250288399657</v>
      </c>
      <c r="K40" s="2"/>
      <c r="L40">
        <v>38</v>
      </c>
      <c r="M40" s="6">
        <f t="shared" ca="1" si="0"/>
        <v>1.1665206178714329E-2</v>
      </c>
      <c r="N40" s="6">
        <f ca="1"/>
        <v>1.4696091226224679E-2</v>
      </c>
      <c r="O40" s="6"/>
      <c r="P40" s="6">
        <f t="shared" ca="1" si="9"/>
        <v>4.0000000000000001E-3</v>
      </c>
      <c r="Q40" s="6">
        <f t="shared" ca="1" si="1"/>
        <v>0.15200000000000011</v>
      </c>
      <c r="R40">
        <f t="shared" ca="1" si="10"/>
        <v>0</v>
      </c>
      <c r="S40">
        <f t="shared" ca="1" si="11"/>
        <v>0</v>
      </c>
    </row>
    <row r="41" spans="1:19" x14ac:dyDescent="0.25">
      <c r="A41" s="7">
        <f t="shared" ca="1" si="2"/>
        <v>9.5213719905660815E-4</v>
      </c>
      <c r="B41" s="7">
        <f t="shared" ca="1" si="2"/>
        <v>-9.0588232374348293E-2</v>
      </c>
      <c r="C41" s="2"/>
      <c r="D41" s="6">
        <f t="shared" ca="1" si="3"/>
        <v>9.5213719905660815E-4</v>
      </c>
      <c r="E41" s="6">
        <f t="shared" ca="1" si="4"/>
        <v>-6.8949200098286964E-2</v>
      </c>
      <c r="F41" s="6">
        <f t="shared" ca="1" si="5"/>
        <v>-6.4127862050838405E-4</v>
      </c>
      <c r="G41" s="2">
        <f t="shared" ca="1" si="6"/>
        <v>319.21921297872996</v>
      </c>
      <c r="H41" s="2"/>
      <c r="I41" s="6">
        <f t="shared" ca="1" si="7"/>
        <v>5.9670264235238857E-2</v>
      </c>
      <c r="J41" s="2">
        <f t="shared" ca="1" si="8"/>
        <v>69.711733226154024</v>
      </c>
      <c r="K41" s="2"/>
      <c r="L41">
        <v>39</v>
      </c>
      <c r="M41" s="6">
        <f t="shared" ca="1" si="0"/>
        <v>2.9514492807365237E-2</v>
      </c>
      <c r="N41" s="6">
        <f ca="1"/>
        <v>1.4494072621515804E-2</v>
      </c>
      <c r="O41" s="6"/>
      <c r="P41" s="6">
        <f t="shared" ca="1" si="9"/>
        <v>4.0000000000000001E-3</v>
      </c>
      <c r="Q41" s="6">
        <f t="shared" ca="1" si="1"/>
        <v>0.15600000000000011</v>
      </c>
      <c r="R41">
        <f t="shared" ca="1" si="10"/>
        <v>0</v>
      </c>
      <c r="S41">
        <f t="shared" ca="1" si="11"/>
        <v>0</v>
      </c>
    </row>
    <row r="42" spans="1:19" x14ac:dyDescent="0.25">
      <c r="A42" s="7">
        <f t="shared" ca="1" si="2"/>
        <v>1.5259219024765269</v>
      </c>
      <c r="B42" s="7">
        <f t="shared" ca="1" si="2"/>
        <v>1.8440016960834895</v>
      </c>
      <c r="C42" s="2"/>
      <c r="D42" s="6">
        <f t="shared" ca="1" si="3"/>
        <v>1.5259219024765269</v>
      </c>
      <c r="E42" s="6">
        <f t="shared" ca="1" si="4"/>
        <v>2.3934677138773415</v>
      </c>
      <c r="F42" s="6">
        <f t="shared" ca="1" si="5"/>
        <v>2.2663648843464296E-2</v>
      </c>
      <c r="G42" s="2">
        <f t="shared" ca="1" si="6"/>
        <v>326.45388512576699</v>
      </c>
      <c r="H42" s="2"/>
      <c r="I42" s="6">
        <f t="shared" ca="1" si="7"/>
        <v>-4.7234642381699596E-3</v>
      </c>
      <c r="J42" s="2">
        <f t="shared" ca="1" si="8"/>
        <v>69.38245234727944</v>
      </c>
      <c r="K42" s="2"/>
      <c r="L42">
        <v>40</v>
      </c>
      <c r="M42" s="6">
        <f t="shared" ca="1" si="0"/>
        <v>8.9700923026471684E-3</v>
      </c>
      <c r="N42" s="6">
        <f ca="1"/>
        <v>1.3927536543286391E-2</v>
      </c>
      <c r="O42" s="6"/>
      <c r="P42" s="6">
        <f t="shared" ca="1" si="9"/>
        <v>4.0000000000000001E-3</v>
      </c>
      <c r="Q42" s="6">
        <f t="shared" ca="1" si="1"/>
        <v>0.16000000000000011</v>
      </c>
      <c r="R42">
        <f t="shared" ca="1" si="10"/>
        <v>0</v>
      </c>
      <c r="S42">
        <f t="shared" ca="1" si="11"/>
        <v>0</v>
      </c>
    </row>
    <row r="43" spans="1:19" x14ac:dyDescent="0.25">
      <c r="A43" s="7">
        <f t="shared" ca="1" si="2"/>
        <v>-4.1863552445890982E-2</v>
      </c>
      <c r="B43" s="7">
        <f t="shared" ca="1" si="2"/>
        <v>8.0408025241215889E-2</v>
      </c>
      <c r="C43" s="2"/>
      <c r="D43" s="6">
        <f t="shared" ca="1" si="3"/>
        <v>-4.1863552445890982E-2</v>
      </c>
      <c r="E43" s="6">
        <f t="shared" ca="1" si="4"/>
        <v>3.4923682216636151E-2</v>
      </c>
      <c r="F43" s="6">
        <f t="shared" ca="1" si="5"/>
        <v>-1.2955975219155315E-3</v>
      </c>
      <c r="G43" s="2">
        <f t="shared" ca="1" si="6"/>
        <v>326.03093228117837</v>
      </c>
      <c r="H43" s="2"/>
      <c r="I43" s="6">
        <f t="shared" ca="1" si="7"/>
        <v>1.5651150075957257E-2</v>
      </c>
      <c r="J43" s="2">
        <f t="shared" ca="1" si="8"/>
        <v>70.468367521604662</v>
      </c>
      <c r="K43" s="2"/>
      <c r="L43">
        <v>41</v>
      </c>
      <c r="M43" s="6">
        <f t="shared" ca="1" si="0"/>
        <v>7.1777762770208631E-3</v>
      </c>
      <c r="N43" s="6">
        <f ca="1"/>
        <v>1.3870341609139218E-2</v>
      </c>
      <c r="O43" s="6"/>
      <c r="P43" s="6">
        <f t="shared" ca="1" si="9"/>
        <v>4.0000000000000001E-3</v>
      </c>
      <c r="Q43" s="6">
        <f t="shared" ca="1" si="1"/>
        <v>0.16400000000000012</v>
      </c>
      <c r="R43">
        <f t="shared" ca="1" si="10"/>
        <v>0</v>
      </c>
      <c r="S43">
        <f t="shared" ca="1" si="11"/>
        <v>0</v>
      </c>
    </row>
    <row r="44" spans="1:19" x14ac:dyDescent="0.25">
      <c r="A44" s="7">
        <f t="shared" ca="1" si="2"/>
        <v>0.45419444463892628</v>
      </c>
      <c r="B44" s="7">
        <f t="shared" ca="1" si="2"/>
        <v>0.39670021102919184</v>
      </c>
      <c r="C44" s="2"/>
      <c r="D44" s="6">
        <f t="shared" ca="1" si="3"/>
        <v>0.45419444463892628</v>
      </c>
      <c r="E44" s="6">
        <f t="shared" ca="1" si="4"/>
        <v>0.59557509619054838</v>
      </c>
      <c r="F44" s="6">
        <f t="shared" ca="1" si="5"/>
        <v>6.2852712291982136E-3</v>
      </c>
      <c r="G44" s="2">
        <f t="shared" ca="1" si="6"/>
        <v>328.08012511967394</v>
      </c>
      <c r="H44" s="2"/>
      <c r="I44" s="6">
        <f t="shared" ca="1" si="7"/>
        <v>-5.8692796142618194E-2</v>
      </c>
      <c r="J44" s="2">
        <f t="shared" ca="1" si="8"/>
        <v>66.332381992156016</v>
      </c>
      <c r="K44" s="2"/>
      <c r="L44">
        <v>42</v>
      </c>
      <c r="M44" s="6">
        <f t="shared" ca="1" si="0"/>
        <v>-2.6203762456709991E-2</v>
      </c>
      <c r="N44" s="6">
        <f ca="1"/>
        <v>1.3797298431827781E-2</v>
      </c>
      <c r="O44" s="6"/>
      <c r="P44" s="6">
        <f t="shared" ca="1" si="9"/>
        <v>4.0000000000000001E-3</v>
      </c>
      <c r="Q44" s="6">
        <f t="shared" ca="1" si="1"/>
        <v>0.16800000000000012</v>
      </c>
      <c r="R44">
        <f t="shared" ca="1" si="10"/>
        <v>0</v>
      </c>
      <c r="S44">
        <f t="shared" ca="1" si="11"/>
        <v>0</v>
      </c>
    </row>
    <row r="45" spans="1:19" x14ac:dyDescent="0.25">
      <c r="A45" s="7">
        <f t="shared" ca="1" si="2"/>
        <v>-1.3558476247708029</v>
      </c>
      <c r="B45" s="7">
        <f t="shared" ca="1" si="2"/>
        <v>-3.1423349070640212E-2</v>
      </c>
      <c r="C45" s="2"/>
      <c r="D45" s="6">
        <f t="shared" ca="1" si="3"/>
        <v>-1.3558476247708029</v>
      </c>
      <c r="E45" s="6">
        <f t="shared" ca="1" si="4"/>
        <v>-0.89270738259352822</v>
      </c>
      <c r="F45" s="6">
        <f t="shared" ca="1" si="5"/>
        <v>-2.1376194653476194E-2</v>
      </c>
      <c r="G45" s="2">
        <f t="shared" ca="1" si="6"/>
        <v>321.06702050317898</v>
      </c>
      <c r="H45" s="2"/>
      <c r="I45" s="6">
        <f t="shared" ca="1" si="7"/>
        <v>-3.6916309504226412E-2</v>
      </c>
      <c r="J45" s="2">
        <f t="shared" ca="1" si="8"/>
        <v>63.883635248381012</v>
      </c>
      <c r="K45" s="2"/>
      <c r="L45">
        <v>43</v>
      </c>
      <c r="M45" s="6">
        <f t="shared" ca="1" si="0"/>
        <v>-2.9146252078851305E-2</v>
      </c>
      <c r="N45" s="6">
        <f ca="1"/>
        <v>1.2908213039455815E-2</v>
      </c>
      <c r="O45" s="6"/>
      <c r="P45" s="6">
        <f t="shared" ca="1" si="9"/>
        <v>4.0000000000000001E-3</v>
      </c>
      <c r="Q45" s="6">
        <f t="shared" ca="1" si="1"/>
        <v>0.17200000000000013</v>
      </c>
      <c r="R45">
        <f t="shared" ca="1" si="10"/>
        <v>0</v>
      </c>
      <c r="S45">
        <f t="shared" ca="1" si="11"/>
        <v>0</v>
      </c>
    </row>
    <row r="46" spans="1:19" x14ac:dyDescent="0.25">
      <c r="A46" s="7">
        <f t="shared" ca="1" si="2"/>
        <v>-0.82565843056874055</v>
      </c>
      <c r="B46" s="7">
        <f t="shared" ca="1" si="2"/>
        <v>0.9111289015053835</v>
      </c>
      <c r="C46" s="2"/>
      <c r="D46" s="6">
        <f t="shared" ca="1" si="3"/>
        <v>-0.82565843056874055</v>
      </c>
      <c r="E46" s="6">
        <f t="shared" ca="1" si="4"/>
        <v>0.17068961771377977</v>
      </c>
      <c r="F46" s="6">
        <f t="shared" ca="1" si="5"/>
        <v>-1.3273725349231991E-2</v>
      </c>
      <c r="G46" s="2">
        <f t="shared" ca="1" si="6"/>
        <v>316.80526505432357</v>
      </c>
      <c r="H46" s="2"/>
      <c r="I46" s="6">
        <f t="shared" ca="1" si="7"/>
        <v>-4.5276792516027974E-3</v>
      </c>
      <c r="J46" s="2">
        <f t="shared" ca="1" si="8"/>
        <v>63.594390638549953</v>
      </c>
      <c r="K46" s="2"/>
      <c r="L46">
        <v>44</v>
      </c>
      <c r="M46" s="6">
        <f t="shared" ca="1" si="0"/>
        <v>-8.900702300417394E-3</v>
      </c>
      <c r="N46" s="6">
        <f ca="1"/>
        <v>1.2494554357085389E-2</v>
      </c>
      <c r="O46" s="6"/>
      <c r="P46" s="6">
        <f t="shared" ca="1" si="9"/>
        <v>4.0000000000000001E-3</v>
      </c>
      <c r="Q46" s="6">
        <f t="shared" ca="1" si="1"/>
        <v>0.17600000000000013</v>
      </c>
      <c r="R46">
        <f t="shared" ca="1" si="10"/>
        <v>0</v>
      </c>
      <c r="S46">
        <f t="shared" ca="1" si="11"/>
        <v>0</v>
      </c>
    </row>
    <row r="47" spans="1:19" x14ac:dyDescent="0.25">
      <c r="A47" s="7">
        <f t="shared" ca="1" si="2"/>
        <v>-3.7096801684457274E-2</v>
      </c>
      <c r="B47" s="7">
        <f t="shared" ca="1" si="2"/>
        <v>-1.8392800257735127</v>
      </c>
      <c r="C47" s="2"/>
      <c r="D47" s="6">
        <f t="shared" ca="1" si="3"/>
        <v>-3.7096801684457274E-2</v>
      </c>
      <c r="E47" s="6">
        <f t="shared" ca="1" si="4"/>
        <v>-1.4360759132900633</v>
      </c>
      <c r="F47" s="6">
        <f t="shared" ca="1" si="5"/>
        <v>-1.2227509755357504E-3</v>
      </c>
      <c r="G47" s="2">
        <f t="shared" ca="1" si="6"/>
        <v>316.41789110742354</v>
      </c>
      <c r="H47" s="2"/>
      <c r="I47" s="6">
        <f t="shared" ca="1" si="7"/>
        <v>7.2038236871691756E-3</v>
      </c>
      <c r="J47" s="2">
        <f t="shared" ca="1" si="8"/>
        <v>64.052513416203027</v>
      </c>
      <c r="K47" s="2"/>
      <c r="L47">
        <v>45</v>
      </c>
      <c r="M47" s="6">
        <f t="shared" ca="1" si="0"/>
        <v>2.9905363558167127E-3</v>
      </c>
      <c r="N47" s="6">
        <f ca="1"/>
        <v>1.2470487778039697E-2</v>
      </c>
      <c r="O47" s="6"/>
      <c r="P47" s="6">
        <f t="shared" ca="1" si="9"/>
        <v>4.0000000000000001E-3</v>
      </c>
      <c r="Q47" s="6">
        <f t="shared" ca="1" si="1"/>
        <v>0.18000000000000013</v>
      </c>
      <c r="R47">
        <f t="shared" ca="1" si="10"/>
        <v>0</v>
      </c>
      <c r="S47">
        <f t="shared" ca="1" si="11"/>
        <v>0</v>
      </c>
    </row>
    <row r="48" spans="1:19" x14ac:dyDescent="0.25">
      <c r="A48" s="7">
        <f t="shared" ca="1" si="2"/>
        <v>0.24852852407038575</v>
      </c>
      <c r="B48" s="7">
        <f t="shared" ca="1" si="2"/>
        <v>0.47560885922166896</v>
      </c>
      <c r="C48" s="2"/>
      <c r="D48" s="6">
        <f t="shared" ca="1" si="3"/>
        <v>0.24852852407038575</v>
      </c>
      <c r="E48" s="6">
        <f t="shared" ca="1" si="4"/>
        <v>0.52441293387031962</v>
      </c>
      <c r="F48" s="6">
        <f t="shared" ca="1" si="5"/>
        <v>3.1422388427240428E-3</v>
      </c>
      <c r="G48" s="2">
        <f t="shared" ca="1" si="6"/>
        <v>317.41215169539413</v>
      </c>
      <c r="H48" s="2"/>
      <c r="I48" s="6">
        <f t="shared" ca="1" si="7"/>
        <v>-5.0413634706579349E-2</v>
      </c>
      <c r="J48" s="2">
        <f t="shared" ca="1" si="8"/>
        <v>60.823393402800292</v>
      </c>
      <c r="K48" s="2"/>
      <c r="L48">
        <v>46</v>
      </c>
      <c r="M48" s="6">
        <f t="shared" ca="1" si="0"/>
        <v>-2.3635697931927654E-2</v>
      </c>
      <c r="N48" s="6">
        <f ca="1"/>
        <v>1.2354140722125234E-2</v>
      </c>
      <c r="O48" s="6"/>
      <c r="P48" s="6">
        <f t="shared" ca="1" si="9"/>
        <v>4.0000000000000001E-3</v>
      </c>
      <c r="Q48" s="6">
        <f t="shared" ca="1" si="1"/>
        <v>0.18400000000000014</v>
      </c>
      <c r="R48">
        <f t="shared" ca="1" si="10"/>
        <v>0</v>
      </c>
      <c r="S48">
        <f t="shared" ca="1" si="11"/>
        <v>0</v>
      </c>
    </row>
    <row r="49" spans="1:19" x14ac:dyDescent="0.25">
      <c r="A49" s="7">
        <f t="shared" ca="1" si="2"/>
        <v>-1.1542759937114782</v>
      </c>
      <c r="B49" s="7">
        <f t="shared" ca="1" si="2"/>
        <v>-0.82989579624551346</v>
      </c>
      <c r="C49" s="2"/>
      <c r="D49" s="6">
        <f t="shared" ca="1" si="3"/>
        <v>-1.1542759937114782</v>
      </c>
      <c r="E49" s="6">
        <f t="shared" ca="1" si="4"/>
        <v>-1.3766929446971299</v>
      </c>
      <c r="F49" s="6">
        <f t="shared" ca="1" si="5"/>
        <v>-1.8295732110812282E-2</v>
      </c>
      <c r="G49" s="2">
        <f t="shared" ca="1" si="6"/>
        <v>311.60486399925867</v>
      </c>
      <c r="H49" s="2"/>
      <c r="I49" s="6">
        <f t="shared" ca="1" si="7"/>
        <v>1.8718338199958724E-2</v>
      </c>
      <c r="J49" s="2">
        <f t="shared" ca="1" si="8"/>
        <v>61.961906250983048</v>
      </c>
      <c r="K49" s="2"/>
      <c r="L49">
        <v>47</v>
      </c>
      <c r="M49" s="6">
        <f t="shared" ca="1" si="0"/>
        <v>2.1130304457322134E-4</v>
      </c>
      <c r="N49" s="6">
        <f ca="1"/>
        <v>1.2238869735940652E-2</v>
      </c>
      <c r="O49" s="6"/>
      <c r="P49" s="6">
        <f t="shared" ca="1" si="9"/>
        <v>4.0000000000000001E-3</v>
      </c>
      <c r="Q49" s="6">
        <f t="shared" ca="1" si="1"/>
        <v>0.18800000000000014</v>
      </c>
      <c r="R49">
        <f t="shared" ca="1" si="10"/>
        <v>0</v>
      </c>
      <c r="S49">
        <f t="shared" ca="1" si="11"/>
        <v>0</v>
      </c>
    </row>
    <row r="50" spans="1:19" x14ac:dyDescent="0.25">
      <c r="A50" s="7">
        <f t="shared" ca="1" si="2"/>
        <v>0.52887086177333731</v>
      </c>
      <c r="B50" s="7">
        <f t="shared" ca="1" si="2"/>
        <v>0.63711495561499665</v>
      </c>
      <c r="C50" s="2"/>
      <c r="D50" s="6">
        <f t="shared" ca="1" si="3"/>
        <v>0.52887086177333731</v>
      </c>
      <c r="E50" s="6">
        <f t="shared" ca="1" si="4"/>
        <v>0.82801912044978088</v>
      </c>
      <c r="F50" s="6">
        <f t="shared" ca="1" si="5"/>
        <v>7.4264928613990075E-3</v>
      </c>
      <c r="G50" s="2">
        <f t="shared" ca="1" si="6"/>
        <v>313.91899529732638</v>
      </c>
      <c r="H50" s="2"/>
      <c r="I50" s="6">
        <f t="shared" ca="1" si="7"/>
        <v>-5.7381332360483393E-2</v>
      </c>
      <c r="J50" s="2">
        <f t="shared" ca="1" si="8"/>
        <v>58.406449514706281</v>
      </c>
      <c r="K50" s="2"/>
      <c r="L50">
        <v>48</v>
      </c>
      <c r="M50" s="6">
        <f t="shared" ca="1" si="0"/>
        <v>-2.4977419749542193E-2</v>
      </c>
      <c r="N50" s="6">
        <f ca="1"/>
        <v>1.2145040954779899E-2</v>
      </c>
      <c r="O50" s="6"/>
      <c r="P50" s="6">
        <f t="shared" ca="1" si="9"/>
        <v>4.0000000000000001E-3</v>
      </c>
      <c r="Q50" s="6">
        <f t="shared" ca="1" si="1"/>
        <v>0.19200000000000014</v>
      </c>
      <c r="R50">
        <f t="shared" ca="1" si="10"/>
        <v>0</v>
      </c>
      <c r="S50">
        <f t="shared" ca="1" si="11"/>
        <v>0</v>
      </c>
    </row>
    <row r="51" spans="1:19" x14ac:dyDescent="0.25">
      <c r="A51" s="7">
        <f t="shared" ca="1" si="2"/>
        <v>-1.3239175922811088</v>
      </c>
      <c r="B51" s="7">
        <f t="shared" ca="1" si="2"/>
        <v>-0.30736933830842889</v>
      </c>
      <c r="C51" s="2"/>
      <c r="D51" s="6">
        <f t="shared" ca="1" si="3"/>
        <v>-1.3239175922811088</v>
      </c>
      <c r="E51" s="6">
        <f t="shared" ca="1" si="4"/>
        <v>-1.0841405863957492</v>
      </c>
      <c r="F51" s="6">
        <f t="shared" ca="1" si="5"/>
        <v>-2.0888232788239335E-2</v>
      </c>
      <c r="G51" s="2">
        <f t="shared" ca="1" si="6"/>
        <v>307.36178224690559</v>
      </c>
      <c r="H51" s="2"/>
      <c r="I51" s="6">
        <f t="shared" ca="1" si="7"/>
        <v>-4.8986420280236727E-3</v>
      </c>
      <c r="J51" s="2">
        <f t="shared" ca="1" si="8"/>
        <v>58.120337226405894</v>
      </c>
      <c r="K51" s="2"/>
      <c r="L51">
        <v>49</v>
      </c>
      <c r="M51" s="6">
        <f t="shared" ca="1" si="0"/>
        <v>-1.2893437408131503E-2</v>
      </c>
      <c r="N51" s="6">
        <f ca="1"/>
        <v>1.1893916690034773E-2</v>
      </c>
      <c r="O51" s="6"/>
      <c r="P51" s="6">
        <f t="shared" ca="1" si="9"/>
        <v>4.0000000000000001E-3</v>
      </c>
      <c r="Q51" s="6">
        <f t="shared" ca="1" si="1"/>
        <v>0.19600000000000015</v>
      </c>
      <c r="R51">
        <f t="shared" ca="1" si="10"/>
        <v>0</v>
      </c>
      <c r="S51">
        <f t="shared" ca="1" si="11"/>
        <v>0</v>
      </c>
    </row>
    <row r="52" spans="1:19" x14ac:dyDescent="0.25">
      <c r="A52" s="7">
        <f t="shared" ca="1" si="2"/>
        <v>-4.6128582557814379E-2</v>
      </c>
      <c r="B52" s="7">
        <f t="shared" ca="1" si="2"/>
        <v>-0.21422708816883662</v>
      </c>
      <c r="C52" s="2"/>
      <c r="D52" s="6">
        <f t="shared" ca="1" si="3"/>
        <v>-4.6128582557814379E-2</v>
      </c>
      <c r="E52" s="6">
        <f t="shared" ca="1" si="4"/>
        <v>-0.19404732930487567</v>
      </c>
      <c r="F52" s="6">
        <f t="shared" ca="1" si="5"/>
        <v>-1.3607766616291301E-3</v>
      </c>
      <c r="G52" s="2">
        <f t="shared" ca="1" si="6"/>
        <v>306.94353150694724</v>
      </c>
      <c r="H52" s="2"/>
      <c r="I52" s="6">
        <f t="shared" ca="1" si="7"/>
        <v>-4.9887789202529891E-2</v>
      </c>
      <c r="J52" s="2">
        <f t="shared" ca="1" si="8"/>
        <v>55.220842094475003</v>
      </c>
      <c r="K52" s="2"/>
      <c r="L52">
        <v>50</v>
      </c>
      <c r="M52" s="6">
        <f t="shared" ca="1" si="0"/>
        <v>-2.5624282932079509E-2</v>
      </c>
      <c r="N52" s="6">
        <f ca="1"/>
        <v>1.1734857322701495E-2</v>
      </c>
      <c r="O52" s="6"/>
      <c r="P52" s="6">
        <f t="shared" ca="1" si="9"/>
        <v>4.0000000000000001E-3</v>
      </c>
      <c r="Q52" s="6">
        <f t="shared" ca="1" si="1"/>
        <v>0.20000000000000015</v>
      </c>
      <c r="R52">
        <f t="shared" ca="1" si="10"/>
        <v>0</v>
      </c>
      <c r="S52">
        <f t="shared" ca="1" si="11"/>
        <v>0</v>
      </c>
    </row>
    <row r="53" spans="1:19" x14ac:dyDescent="0.25">
      <c r="A53" s="7">
        <f t="shared" ca="1" si="2"/>
        <v>-1.1414733038792606</v>
      </c>
      <c r="B53" s="7">
        <f t="shared" ca="1" si="2"/>
        <v>0.81300602527010402</v>
      </c>
      <c r="C53" s="2"/>
      <c r="D53" s="6">
        <f t="shared" ca="1" si="3"/>
        <v>-1.1414733038792606</v>
      </c>
      <c r="E53" s="6">
        <f t="shared" ca="1" si="4"/>
        <v>-0.10697137548813285</v>
      </c>
      <c r="F53" s="6">
        <f t="shared" ca="1" si="5"/>
        <v>-1.8100078554474867E-2</v>
      </c>
      <c r="G53" s="2">
        <f t="shared" ca="1" si="6"/>
        <v>301.38782947488357</v>
      </c>
      <c r="H53" s="2"/>
      <c r="I53" s="6">
        <f t="shared" ca="1" si="7"/>
        <v>4.9380619204212231E-2</v>
      </c>
      <c r="J53" s="2">
        <f t="shared" ca="1" si="8"/>
        <v>57.947681470078209</v>
      </c>
      <c r="K53" s="2"/>
      <c r="L53">
        <v>51</v>
      </c>
      <c r="M53" s="6">
        <f t="shared" ca="1" si="0"/>
        <v>1.5640270324868682E-2</v>
      </c>
      <c r="N53" s="6">
        <f ca="1"/>
        <v>1.1698973795431888E-2</v>
      </c>
      <c r="O53" s="6"/>
      <c r="P53" s="6">
        <f t="shared" ca="1" si="9"/>
        <v>4.0000000000000001E-3</v>
      </c>
      <c r="Q53" s="6">
        <f t="shared" ca="1" si="1"/>
        <v>0.20400000000000015</v>
      </c>
      <c r="R53">
        <f t="shared" ca="1" si="10"/>
        <v>0</v>
      </c>
      <c r="S53">
        <f t="shared" ca="1" si="11"/>
        <v>0</v>
      </c>
    </row>
    <row r="54" spans="1:19" x14ac:dyDescent="0.25">
      <c r="A54" s="7">
        <f t="shared" ca="1" si="2"/>
        <v>1.2754012974672999</v>
      </c>
      <c r="B54" s="7">
        <f t="shared" ca="1" si="2"/>
        <v>-0.85332198704096374</v>
      </c>
      <c r="C54" s="2"/>
      <c r="D54" s="6">
        <f t="shared" ca="1" si="3"/>
        <v>1.2754012974672999</v>
      </c>
      <c r="E54" s="6">
        <f t="shared" ca="1" si="4"/>
        <v>0.16181083628401693</v>
      </c>
      <c r="F54" s="6">
        <f t="shared" ca="1" si="5"/>
        <v>1.8835137183163746E-2</v>
      </c>
      <c r="G54" s="2">
        <f t="shared" ca="1" si="6"/>
        <v>307.06451058837894</v>
      </c>
      <c r="H54" s="2"/>
      <c r="I54" s="6">
        <f t="shared" ca="1" si="7"/>
        <v>4.5628104077000305E-3</v>
      </c>
      <c r="J54" s="2">
        <f t="shared" ca="1" si="8"/>
        <v>58.212085754191968</v>
      </c>
      <c r="K54" s="2"/>
      <c r="L54">
        <v>52</v>
      </c>
      <c r="M54" s="6">
        <f t="shared" ca="1" si="0"/>
        <v>1.1698973795431888E-2</v>
      </c>
      <c r="N54" s="6">
        <f ca="1"/>
        <v>1.1679182776747503E-2</v>
      </c>
      <c r="O54" s="6"/>
      <c r="P54" s="6">
        <f t="shared" ca="1" si="9"/>
        <v>4.0000000000000001E-3</v>
      </c>
      <c r="Q54" s="6">
        <f t="shared" ca="1" si="1"/>
        <v>0.20800000000000016</v>
      </c>
      <c r="R54">
        <f t="shared" ca="1" si="10"/>
        <v>0</v>
      </c>
      <c r="S54">
        <f t="shared" ca="1" si="11"/>
        <v>0</v>
      </c>
    </row>
    <row r="55" spans="1:19" x14ac:dyDescent="0.25">
      <c r="A55" s="7">
        <f t="shared" ca="1" si="2"/>
        <v>0.18422812861310908</v>
      </c>
      <c r="B55" s="7">
        <f t="shared" ca="1" si="2"/>
        <v>-0.26514791617511302</v>
      </c>
      <c r="C55" s="2"/>
      <c r="D55" s="6">
        <f t="shared" ca="1" si="3"/>
        <v>0.18422812861310908</v>
      </c>
      <c r="E55" s="6">
        <f t="shared" ca="1" si="4"/>
        <v>-8.5577083550305702E-2</v>
      </c>
      <c r="F55" s="6">
        <f t="shared" ca="1" si="5"/>
        <v>2.1595858838544387E-3</v>
      </c>
      <c r="G55" s="2">
        <f t="shared" ca="1" si="6"/>
        <v>307.72764277087822</v>
      </c>
      <c r="H55" s="2"/>
      <c r="I55" s="6">
        <f t="shared" ca="1" si="7"/>
        <v>7.0482442456370781E-2</v>
      </c>
      <c r="J55" s="2">
        <f t="shared" ca="1" si="8"/>
        <v>62.315015738627125</v>
      </c>
      <c r="K55" s="2"/>
      <c r="L55">
        <v>53</v>
      </c>
      <c r="M55" s="6">
        <f t="shared" ca="1" si="0"/>
        <v>3.632101417011261E-2</v>
      </c>
      <c r="N55" s="6">
        <f ca="1"/>
        <v>1.1665206178714329E-2</v>
      </c>
      <c r="O55" s="6"/>
      <c r="P55" s="6">
        <f t="shared" ca="1" si="9"/>
        <v>4.0000000000000001E-3</v>
      </c>
      <c r="Q55" s="6">
        <f t="shared" ca="1" si="1"/>
        <v>0.21200000000000016</v>
      </c>
      <c r="R55">
        <f t="shared" ca="1" si="10"/>
        <v>0</v>
      </c>
      <c r="S55">
        <f t="shared" ca="1" si="11"/>
        <v>0</v>
      </c>
    </row>
    <row r="56" spans="1:19" x14ac:dyDescent="0.25">
      <c r="A56" s="7">
        <f t="shared" ca="1" si="2"/>
        <v>1.7891645528554303</v>
      </c>
      <c r="B56" s="7">
        <f t="shared" ca="1" si="2"/>
        <v>-0.59551492711779652</v>
      </c>
      <c r="C56" s="2"/>
      <c r="D56" s="6">
        <f t="shared" ca="1" si="3"/>
        <v>1.7891645528554303</v>
      </c>
      <c r="E56" s="6">
        <f t="shared" ca="1" si="4"/>
        <v>0.68889609715935196</v>
      </c>
      <c r="F56" s="6">
        <f t="shared" ca="1" si="5"/>
        <v>2.668658163347146E-2</v>
      </c>
      <c r="G56" s="2">
        <f t="shared" ca="1" si="6"/>
        <v>315.93984163055899</v>
      </c>
      <c r="H56" s="2"/>
      <c r="I56" s="6">
        <f t="shared" ca="1" si="7"/>
        <v>2.6044471491208341E-2</v>
      </c>
      <c r="J56" s="2">
        <f t="shared" ca="1" si="8"/>
        <v>63.937977389505996</v>
      </c>
      <c r="K56" s="2"/>
      <c r="L56">
        <v>54</v>
      </c>
      <c r="M56" s="6">
        <f t="shared" ca="1" si="0"/>
        <v>2.6365526562339901E-2</v>
      </c>
      <c r="N56" s="6">
        <f ca="1"/>
        <v>1.1439494052419334E-2</v>
      </c>
      <c r="O56" s="6"/>
      <c r="P56" s="6">
        <f t="shared" ca="1" si="9"/>
        <v>4.0000000000000001E-3</v>
      </c>
      <c r="Q56" s="6">
        <f t="shared" ca="1" si="1"/>
        <v>0.21600000000000016</v>
      </c>
      <c r="R56">
        <f t="shared" ca="1" si="10"/>
        <v>0</v>
      </c>
      <c r="S56">
        <f t="shared" ca="1" si="11"/>
        <v>0</v>
      </c>
    </row>
    <row r="57" spans="1:19" x14ac:dyDescent="0.25">
      <c r="A57" s="7">
        <f t="shared" ca="1" si="2"/>
        <v>0.70723924464445931</v>
      </c>
      <c r="B57" s="7">
        <f t="shared" ca="1" si="2"/>
        <v>0.1501576523710339</v>
      </c>
      <c r="C57" s="2"/>
      <c r="D57" s="6">
        <f t="shared" ca="1" si="3"/>
        <v>0.70723924464445931</v>
      </c>
      <c r="E57" s="6">
        <f t="shared" ca="1" si="4"/>
        <v>0.56836944642254572</v>
      </c>
      <c r="F57" s="6">
        <f t="shared" ca="1" si="5"/>
        <v>1.0152358199405404E-2</v>
      </c>
      <c r="G57" s="2">
        <f t="shared" ca="1" si="6"/>
        <v>319.14737607225584</v>
      </c>
      <c r="H57" s="2"/>
      <c r="I57" s="6">
        <f t="shared" ca="1" si="7"/>
        <v>-2.2232173649981792E-2</v>
      </c>
      <c r="J57" s="2">
        <f t="shared" ca="1" si="8"/>
        <v>62.516497173353891</v>
      </c>
      <c r="K57" s="2"/>
      <c r="L57">
        <v>55</v>
      </c>
      <c r="M57" s="6">
        <f t="shared" ca="1" si="0"/>
        <v>-6.0399077252881938E-3</v>
      </c>
      <c r="N57" s="6">
        <f ca="1"/>
        <v>1.1362984846678104E-2</v>
      </c>
      <c r="O57" s="6"/>
      <c r="P57" s="6">
        <f t="shared" ca="1" si="9"/>
        <v>4.0000000000000001E-3</v>
      </c>
      <c r="Q57" s="6">
        <f t="shared" ca="1" si="1"/>
        <v>0.22000000000000017</v>
      </c>
      <c r="R57">
        <f t="shared" ca="1" si="10"/>
        <v>0</v>
      </c>
      <c r="S57">
        <f t="shared" ca="1" si="11"/>
        <v>0</v>
      </c>
    </row>
    <row r="58" spans="1:19" x14ac:dyDescent="0.25">
      <c r="A58" s="7">
        <f t="shared" ca="1" si="2"/>
        <v>-0.46814574794940478</v>
      </c>
      <c r="B58" s="7">
        <f t="shared" ca="1" si="2"/>
        <v>-0.43426435228028604</v>
      </c>
      <c r="C58" s="2"/>
      <c r="D58" s="6">
        <f t="shared" ca="1" si="3"/>
        <v>-0.46814574794940478</v>
      </c>
      <c r="E58" s="6">
        <f t="shared" ca="1" si="4"/>
        <v>-0.63335656659262995</v>
      </c>
      <c r="F58" s="6">
        <f t="shared" ca="1" si="5"/>
        <v>-7.8101369387575557E-3</v>
      </c>
      <c r="G58" s="2">
        <f t="shared" ca="1" si="6"/>
        <v>316.65479136148639</v>
      </c>
      <c r="H58" s="2"/>
      <c r="I58" s="6">
        <f t="shared" ca="1" si="7"/>
        <v>3.5665210025330338E-2</v>
      </c>
      <c r="J58" s="2">
        <f t="shared" ca="1" si="8"/>
        <v>64.746161175089526</v>
      </c>
      <c r="K58" s="2"/>
      <c r="L58">
        <v>56</v>
      </c>
      <c r="M58" s="6">
        <f t="shared" ca="1" si="0"/>
        <v>1.3927536543286391E-2</v>
      </c>
      <c r="N58" s="6">
        <f ca="1"/>
        <v>1.118492147547694E-2</v>
      </c>
      <c r="O58" s="6"/>
      <c r="P58" s="6">
        <f t="shared" ca="1" si="9"/>
        <v>4.0000000000000001E-3</v>
      </c>
      <c r="Q58" s="6">
        <f t="shared" ca="1" si="1"/>
        <v>0.22400000000000017</v>
      </c>
      <c r="R58">
        <f t="shared" ca="1" si="10"/>
        <v>0</v>
      </c>
      <c r="S58">
        <f t="shared" ca="1" si="11"/>
        <v>0</v>
      </c>
    </row>
    <row r="59" spans="1:19" x14ac:dyDescent="0.25">
      <c r="A59" s="7">
        <f t="shared" ca="1" si="2"/>
        <v>0.94147407305071751</v>
      </c>
      <c r="B59" s="7">
        <f t="shared" ca="1" si="2"/>
        <v>1.6056755639207323</v>
      </c>
      <c r="C59" s="2"/>
      <c r="D59" s="6">
        <f t="shared" ca="1" si="3"/>
        <v>0.94147407305071751</v>
      </c>
      <c r="E59" s="6">
        <f t="shared" ca="1" si="4"/>
        <v>1.8360593761352861</v>
      </c>
      <c r="F59" s="6">
        <f t="shared" ca="1" si="5"/>
        <v>1.3731986995882357E-2</v>
      </c>
      <c r="G59" s="2">
        <f t="shared" ca="1" si="6"/>
        <v>321.00309083864613</v>
      </c>
      <c r="H59" s="2"/>
      <c r="I59" s="6">
        <f t="shared" ca="1" si="7"/>
        <v>1.8805557992082073E-2</v>
      </c>
      <c r="J59" s="2">
        <f t="shared" ca="1" si="8"/>
        <v>65.963748863832365</v>
      </c>
      <c r="K59" s="2"/>
      <c r="L59">
        <v>57</v>
      </c>
      <c r="M59" s="6">
        <f t="shared" ca="1" si="0"/>
        <v>1.6268772493982217E-2</v>
      </c>
      <c r="N59" s="6">
        <f ca="1"/>
        <v>1.1116684138130361E-2</v>
      </c>
      <c r="O59" s="6"/>
      <c r="P59" s="6">
        <f t="shared" ca="1" si="9"/>
        <v>4.0000000000000001E-3</v>
      </c>
      <c r="Q59" s="6">
        <f t="shared" ca="1" si="1"/>
        <v>0.22800000000000017</v>
      </c>
      <c r="R59">
        <f t="shared" ca="1" si="10"/>
        <v>0</v>
      </c>
      <c r="S59">
        <f t="shared" ca="1" si="11"/>
        <v>0</v>
      </c>
    </row>
    <row r="60" spans="1:19" x14ac:dyDescent="0.25">
      <c r="A60" s="7">
        <f t="shared" ca="1" si="2"/>
        <v>0.53099439033293627</v>
      </c>
      <c r="B60" s="7">
        <f t="shared" ca="1" si="2"/>
        <v>-1.7890073426921853</v>
      </c>
      <c r="C60" s="2"/>
      <c r="D60" s="6">
        <f t="shared" ca="1" si="3"/>
        <v>0.53099439033293627</v>
      </c>
      <c r="E60" s="6">
        <f t="shared" ca="1" si="4"/>
        <v>-1.033544787587825</v>
      </c>
      <c r="F60" s="6">
        <f t="shared" ca="1" si="5"/>
        <v>7.4589450976176863E-3</v>
      </c>
      <c r="G60" s="2">
        <f t="shared" ca="1" si="6"/>
        <v>323.39743526937718</v>
      </c>
      <c r="H60" s="2"/>
      <c r="I60" s="6">
        <f t="shared" ca="1" si="7"/>
        <v>2.7202402814536578E-2</v>
      </c>
      <c r="J60" s="2">
        <f t="shared" ca="1" si="8"/>
        <v>67.758121331583254</v>
      </c>
      <c r="K60" s="2"/>
      <c r="L60">
        <v>58</v>
      </c>
      <c r="M60" s="6">
        <f t="shared" ca="1" si="0"/>
        <v>1.7330673956077132E-2</v>
      </c>
      <c r="N60" s="6">
        <f ca="1"/>
        <v>1.0958431630901714E-2</v>
      </c>
      <c r="O60" s="6"/>
      <c r="P60" s="6">
        <f t="shared" ca="1" si="9"/>
        <v>4.0000000000000001E-3</v>
      </c>
      <c r="Q60" s="6">
        <f t="shared" ca="1" si="1"/>
        <v>0.23200000000000018</v>
      </c>
      <c r="R60">
        <f t="shared" ca="1" si="10"/>
        <v>0</v>
      </c>
      <c r="S60">
        <f t="shared" ca="1" si="11"/>
        <v>0</v>
      </c>
    </row>
    <row r="61" spans="1:19" x14ac:dyDescent="0.25">
      <c r="A61" s="7">
        <f t="shared" ca="1" si="2"/>
        <v>0.73543124298887474</v>
      </c>
      <c r="B61" s="7">
        <f t="shared" ca="1" si="2"/>
        <v>0.1344858559640997</v>
      </c>
      <c r="C61" s="2"/>
      <c r="D61" s="6">
        <f t="shared" ca="1" si="3"/>
        <v>0.73543124298887474</v>
      </c>
      <c r="E61" s="6">
        <f t="shared" ca="1" si="4"/>
        <v>0.57439595265695931</v>
      </c>
      <c r="F61" s="6">
        <f t="shared" ca="1" si="5"/>
        <v>1.0583194594618456E-2</v>
      </c>
      <c r="G61" s="2">
        <f t="shared" ca="1" si="6"/>
        <v>326.82001325823353</v>
      </c>
      <c r="H61" s="2"/>
      <c r="I61" s="6">
        <f t="shared" ca="1" si="7"/>
        <v>1.8404950648413153E-2</v>
      </c>
      <c r="J61" s="2">
        <f t="shared" ca="1" si="8"/>
        <v>69.005206210720232</v>
      </c>
      <c r="K61" s="2"/>
      <c r="L61">
        <v>59</v>
      </c>
      <c r="M61" s="6">
        <f t="shared" ca="1" si="0"/>
        <v>1.4494072621515804E-2</v>
      </c>
      <c r="N61" s="6">
        <f ca="1"/>
        <v>1.0956476866509579E-2</v>
      </c>
      <c r="O61" s="6"/>
      <c r="P61" s="6">
        <f t="shared" ca="1" si="9"/>
        <v>4.0000000000000001E-3</v>
      </c>
      <c r="Q61" s="6">
        <f t="shared" ca="1" si="1"/>
        <v>0.23600000000000018</v>
      </c>
      <c r="R61">
        <f t="shared" ca="1" si="10"/>
        <v>0</v>
      </c>
      <c r="S61">
        <f t="shared" ca="1" si="11"/>
        <v>0</v>
      </c>
    </row>
    <row r="62" spans="1:19" x14ac:dyDescent="0.25">
      <c r="A62" s="7">
        <f t="shared" ca="1" si="2"/>
        <v>0.52124085716396318</v>
      </c>
      <c r="B62" s="7">
        <f t="shared" ca="1" si="2"/>
        <v>0.3286026703260711</v>
      </c>
      <c r="C62" s="2"/>
      <c r="D62" s="6">
        <f t="shared" ca="1" si="3"/>
        <v>0.52124085716396318</v>
      </c>
      <c r="E62" s="6">
        <f t="shared" ca="1" si="4"/>
        <v>0.58623671340435002</v>
      </c>
      <c r="F62" s="6">
        <f t="shared" ca="1" si="5"/>
        <v>7.3098894322556843E-3</v>
      </c>
      <c r="G62" s="2">
        <f t="shared" ca="1" si="6"/>
        <v>329.20903141939954</v>
      </c>
      <c r="H62" s="2"/>
      <c r="I62" s="6">
        <f t="shared" ca="1" si="7"/>
        <v>-2.8069500971883685E-2</v>
      </c>
      <c r="J62" s="2">
        <f t="shared" ca="1" si="8"/>
        <v>67.068264507923388</v>
      </c>
      <c r="K62" s="2"/>
      <c r="L62">
        <v>60</v>
      </c>
      <c r="M62" s="6">
        <f t="shared" ca="1" si="0"/>
        <v>-1.0379805769814E-2</v>
      </c>
      <c r="N62" s="6">
        <f ca="1"/>
        <v>1.0876135312812492E-2</v>
      </c>
      <c r="O62" s="6"/>
      <c r="P62" s="6">
        <f t="shared" ca="1" si="9"/>
        <v>4.0000000000000001E-3</v>
      </c>
      <c r="Q62" s="6">
        <f t="shared" ca="1" si="1"/>
        <v>0.24000000000000019</v>
      </c>
      <c r="R62">
        <f t="shared" ca="1" si="10"/>
        <v>0</v>
      </c>
      <c r="S62">
        <f t="shared" ca="1" si="11"/>
        <v>0</v>
      </c>
    </row>
    <row r="63" spans="1:19" x14ac:dyDescent="0.25">
      <c r="A63" s="7">
        <f t="shared" ca="1" si="2"/>
        <v>-0.61026637192722233</v>
      </c>
      <c r="B63" s="7">
        <f t="shared" ca="1" si="2"/>
        <v>1.1114221253583836</v>
      </c>
      <c r="C63" s="2"/>
      <c r="D63" s="6">
        <f t="shared" ca="1" si="3"/>
        <v>-0.61026637192722233</v>
      </c>
      <c r="E63" s="6">
        <f t="shared" ca="1" si="4"/>
        <v>0.46247068699936061</v>
      </c>
      <c r="F63" s="6">
        <f t="shared" ca="1" si="5"/>
        <v>-9.9820559553519157E-3</v>
      </c>
      <c r="G63" s="2">
        <f t="shared" ca="1" si="6"/>
        <v>325.92284844676385</v>
      </c>
      <c r="H63" s="2"/>
      <c r="I63" s="6">
        <f t="shared" ca="1" si="7"/>
        <v>-1.3615780110851333E-2</v>
      </c>
      <c r="J63" s="2">
        <f t="shared" ca="1" si="8"/>
        <v>66.155077765967093</v>
      </c>
      <c r="K63" s="2"/>
      <c r="L63">
        <v>61</v>
      </c>
      <c r="M63" s="6">
        <f t="shared" ca="1" si="0"/>
        <v>-1.1798918033101624E-2</v>
      </c>
      <c r="N63" s="6">
        <f ca="1"/>
        <v>1.0745613692564012E-2</v>
      </c>
      <c r="O63" s="6"/>
      <c r="P63" s="6">
        <f t="shared" ca="1" si="9"/>
        <v>4.0000000000000001E-3</v>
      </c>
      <c r="Q63" s="6">
        <f t="shared" ca="1" si="1"/>
        <v>0.24400000000000019</v>
      </c>
      <c r="R63">
        <f t="shared" ca="1" si="10"/>
        <v>0</v>
      </c>
      <c r="S63">
        <f t="shared" ca="1" si="11"/>
        <v>0</v>
      </c>
    </row>
    <row r="64" spans="1:19" x14ac:dyDescent="0.25">
      <c r="A64" s="7">
        <f t="shared" ca="1" si="2"/>
        <v>-0.25836357218807127</v>
      </c>
      <c r="B64" s="7">
        <f t="shared" ca="1" si="2"/>
        <v>-8.763470877194636E-2</v>
      </c>
      <c r="C64" s="2"/>
      <c r="D64" s="6">
        <f t="shared" ca="1" si="3"/>
        <v>-0.25836357218807127</v>
      </c>
      <c r="E64" s="6">
        <f t="shared" ca="1" si="4"/>
        <v>-0.23280327762744929</v>
      </c>
      <c r="F64" s="6">
        <f t="shared" ca="1" si="5"/>
        <v>-4.6041990240063783E-3</v>
      </c>
      <c r="G64" s="2">
        <f t="shared" ca="1" si="6"/>
        <v>324.42223478604387</v>
      </c>
      <c r="H64" s="2"/>
      <c r="I64" s="6">
        <f t="shared" ca="1" si="7"/>
        <v>-4.2191622265394788E-2</v>
      </c>
      <c r="J64" s="2">
        <f t="shared" ca="1" si="8"/>
        <v>63.363887713927596</v>
      </c>
      <c r="K64" s="2"/>
      <c r="L64">
        <v>62</v>
      </c>
      <c r="M64" s="6">
        <f t="shared" ca="1" si="0"/>
        <v>-2.3397910644700582E-2</v>
      </c>
      <c r="N64" s="6">
        <f ca="1"/>
        <v>1.0736075590772897E-2</v>
      </c>
      <c r="O64" s="6"/>
      <c r="P64" s="6">
        <f t="shared" ca="1" si="9"/>
        <v>4.0000000000000001E-3</v>
      </c>
      <c r="Q64" s="6">
        <f t="shared" ca="1" si="1"/>
        <v>0.24800000000000019</v>
      </c>
      <c r="R64">
        <f t="shared" ca="1" si="10"/>
        <v>0</v>
      </c>
      <c r="S64">
        <f t="shared" ca="1" si="11"/>
        <v>0</v>
      </c>
    </row>
    <row r="65" spans="1:19" x14ac:dyDescent="0.25">
      <c r="A65" s="7">
        <f t="shared" ca="1" si="2"/>
        <v>-0.95409576155108455</v>
      </c>
      <c r="B65" s="7">
        <f t="shared" ca="1" si="2"/>
        <v>0.41170740423209673</v>
      </c>
      <c r="C65" s="2"/>
      <c r="D65" s="6">
        <f t="shared" ca="1" si="3"/>
        <v>-0.95409576155108455</v>
      </c>
      <c r="E65" s="6">
        <f t="shared" ca="1" si="4"/>
        <v>-0.29507568495135145</v>
      </c>
      <c r="F65" s="6">
        <f t="shared" ca="1" si="5"/>
        <v>-1.5236533235895341E-2</v>
      </c>
      <c r="G65" s="2">
        <f t="shared" ca="1" si="6"/>
        <v>319.47916462326288</v>
      </c>
      <c r="H65" s="2"/>
      <c r="I65" s="6">
        <f t="shared" ca="1" si="7"/>
        <v>8.2237348594795395E-3</v>
      </c>
      <c r="J65" s="2">
        <f t="shared" ca="1" si="8"/>
        <v>63.884975526152772</v>
      </c>
      <c r="K65" s="2"/>
      <c r="L65">
        <v>63</v>
      </c>
      <c r="M65" s="6">
        <f t="shared" ca="1" si="0"/>
        <v>-3.506399188207901E-3</v>
      </c>
      <c r="N65" s="6">
        <f ca="1"/>
        <v>1.0575750343544799E-2</v>
      </c>
      <c r="O65" s="6"/>
      <c r="P65" s="6">
        <f t="shared" ca="1" si="9"/>
        <v>4.0000000000000001E-3</v>
      </c>
      <c r="Q65" s="6">
        <f t="shared" ca="1" si="1"/>
        <v>0.25200000000000017</v>
      </c>
      <c r="R65">
        <f t="shared" ca="1" si="10"/>
        <v>0</v>
      </c>
      <c r="S65">
        <f t="shared" ca="1" si="11"/>
        <v>0</v>
      </c>
    </row>
    <row r="66" spans="1:19" x14ac:dyDescent="0.25">
      <c r="A66" s="7">
        <f t="shared" ca="1" si="2"/>
        <v>0.27336016434295302</v>
      </c>
      <c r="B66" s="7">
        <f t="shared" ca="1" si="2"/>
        <v>-1.8515169048565201</v>
      </c>
      <c r="C66" s="2"/>
      <c r="D66" s="6">
        <f t="shared" ca="1" si="3"/>
        <v>0.27336016434295302</v>
      </c>
      <c r="E66" s="6">
        <f t="shared" ca="1" si="4"/>
        <v>-1.2465882179964491</v>
      </c>
      <c r="F66" s="6">
        <f t="shared" ca="1" si="5"/>
        <v>3.5217214977512051E-3</v>
      </c>
      <c r="G66" s="2">
        <f t="shared" ca="1" si="6"/>
        <v>320.60428126540023</v>
      </c>
      <c r="H66" s="2"/>
      <c r="I66" s="6">
        <f t="shared" ca="1" si="7"/>
        <v>1.1291856316104746E-2</v>
      </c>
      <c r="J66" s="2">
        <f t="shared" ca="1" si="8"/>
        <v>64.606355490551962</v>
      </c>
      <c r="K66" s="2"/>
      <c r="L66">
        <v>64</v>
      </c>
      <c r="M66" s="6">
        <f t="shared" ca="1" si="0"/>
        <v>7.4067889069279755E-3</v>
      </c>
      <c r="N66" s="6">
        <f ca="1"/>
        <v>1.0427967281075964E-2</v>
      </c>
      <c r="O66" s="6"/>
      <c r="P66" s="6">
        <f t="shared" ca="1" si="9"/>
        <v>4.0000000000000001E-3</v>
      </c>
      <c r="Q66" s="6">
        <f t="shared" ca="1" si="1"/>
        <v>0.25600000000000017</v>
      </c>
      <c r="R66">
        <f t="shared" ca="1" si="10"/>
        <v>0</v>
      </c>
      <c r="S66">
        <f t="shared" ca="1" si="11"/>
        <v>0</v>
      </c>
    </row>
    <row r="67" spans="1:19" x14ac:dyDescent="0.25">
      <c r="A67" s="7">
        <f t="shared" ca="1" si="2"/>
        <v>0.34805930520134765</v>
      </c>
      <c r="B67" s="7">
        <f t="shared" ca="1" si="2"/>
        <v>-1.0528613086363907</v>
      </c>
      <c r="C67" s="2"/>
      <c r="D67" s="6">
        <f t="shared" ca="1" si="3"/>
        <v>0.34805930520134765</v>
      </c>
      <c r="E67" s="6">
        <f t="shared" ca="1" si="4"/>
        <v>-0.58547835419330352</v>
      </c>
      <c r="F67" s="6">
        <f t="shared" ca="1" si="5"/>
        <v>4.6632903989610027E-3</v>
      </c>
      <c r="G67" s="2">
        <f t="shared" ca="1" si="6"/>
        <v>322.09935213209093</v>
      </c>
      <c r="H67" s="2"/>
      <c r="I67" s="6">
        <f t="shared" ca="1" si="7"/>
        <v>-2.0915136604165319E-2</v>
      </c>
      <c r="J67" s="2">
        <f t="shared" ca="1" si="8"/>
        <v>63.255104739969802</v>
      </c>
      <c r="K67" s="2"/>
      <c r="L67">
        <v>65</v>
      </c>
      <c r="M67" s="6">
        <f t="shared" ref="M67:M130" ca="1" si="12">$V$5*F67+(1-$V$5)*I67</f>
        <v>-8.1259231026021578E-3</v>
      </c>
      <c r="N67" s="6">
        <f ca="1"/>
        <v>1.0396822074152302E-2</v>
      </c>
      <c r="O67" s="6"/>
      <c r="P67" s="6">
        <f t="shared" ca="1" si="9"/>
        <v>4.0000000000000001E-3</v>
      </c>
      <c r="Q67" s="6">
        <f t="shared" ref="Q67:Q130" ca="1" si="13">Q66+P67</f>
        <v>0.26000000000000018</v>
      </c>
      <c r="R67">
        <f t="shared" ca="1" si="10"/>
        <v>0</v>
      </c>
      <c r="S67">
        <f t="shared" ca="1" si="11"/>
        <v>0</v>
      </c>
    </row>
    <row r="68" spans="1:19" x14ac:dyDescent="0.25">
      <c r="A68" s="7">
        <f t="shared" ref="A68:B131" ca="1" si="14">_xlfn.NORM.INV(RAND(),0,1)</f>
        <v>-0.43608002395770079</v>
      </c>
      <c r="B68" s="7">
        <f t="shared" ca="1" si="14"/>
        <v>1.1927987113434406</v>
      </c>
      <c r="C68" s="2"/>
      <c r="D68" s="6">
        <f t="shared" ref="D68:D131" ca="1" si="15">A68</f>
        <v>-0.43608002395770079</v>
      </c>
      <c r="E68" s="6">
        <f t="shared" ref="E68:E131" ca="1" si="16">$V$22*D68+B68*SQRT(1-$V$22*$V$22)</f>
        <v>0.63654326214435997</v>
      </c>
      <c r="F68" s="6">
        <f t="shared" ref="F68:F131" ca="1" si="17">$V$14+$V$15*$V$15/2+$V$15*D68</f>
        <v>-7.3201014057773595E-3</v>
      </c>
      <c r="G68" s="2">
        <f t="shared" ref="G68:G131" ca="1" si="18">(F68+1)*G67</f>
        <v>319.74155221174885</v>
      </c>
      <c r="H68" s="2"/>
      <c r="I68" s="6">
        <f t="shared" ref="I68:I131" ca="1" si="19">$V$18+$V$19*$V$19/2+$V$19*D69</f>
        <v>-5.5443479468883637E-2</v>
      </c>
      <c r="J68" s="2">
        <f t="shared" ref="J68:J131" ca="1" si="20">(I68+1)*J67</f>
        <v>59.748021639017203</v>
      </c>
      <c r="K68" s="2"/>
      <c r="L68">
        <v>66</v>
      </c>
      <c r="M68" s="6">
        <f t="shared" ca="1" si="12"/>
        <v>-3.1381790437330498E-2</v>
      </c>
      <c r="N68" s="6">
        <f ca="1"/>
        <v>1.0340580840858492E-2</v>
      </c>
      <c r="O68" s="6"/>
      <c r="P68" s="6">
        <f t="shared" ref="P68:P131" ca="1" si="21">1/$V$2</f>
        <v>4.0000000000000001E-3</v>
      </c>
      <c r="Q68" s="6">
        <f t="shared" ca="1" si="13"/>
        <v>0.26400000000000018</v>
      </c>
      <c r="R68">
        <f t="shared" ref="R68:R131" ca="1" si="22">IF(L68&lt;$V$6+1,0,1)</f>
        <v>0</v>
      </c>
      <c r="S68">
        <f t="shared" ref="S68:S131" ca="1" si="23">IF(L68&lt;$V$6,0,1)</f>
        <v>0</v>
      </c>
    </row>
    <row r="69" spans="1:19" x14ac:dyDescent="0.25">
      <c r="A69" s="7">
        <f t="shared" ca="1" si="14"/>
        <v>-1.2767369483076194</v>
      </c>
      <c r="B69" s="7">
        <f t="shared" ca="1" si="14"/>
        <v>0.84712305335796767</v>
      </c>
      <c r="C69" s="2"/>
      <c r="D69" s="6">
        <f t="shared" ca="1" si="15"/>
        <v>-1.2767369483076194</v>
      </c>
      <c r="E69" s="6">
        <f t="shared" ca="1" si="16"/>
        <v>-0.16742639485867372</v>
      </c>
      <c r="F69" s="6">
        <f t="shared" ca="1" si="17"/>
        <v>-2.016720768299364E-2</v>
      </c>
      <c r="G69" s="2">
        <f t="shared" ca="1" si="18"/>
        <v>313.29325792341177</v>
      </c>
      <c r="H69" s="2"/>
      <c r="I69" s="6">
        <f t="shared" ca="1" si="19"/>
        <v>-4.8587591758533819E-2</v>
      </c>
      <c r="J69" s="2">
        <f t="shared" ca="1" si="20"/>
        <v>56.845009155240596</v>
      </c>
      <c r="K69" s="2"/>
      <c r="L69">
        <v>67</v>
      </c>
      <c r="M69" s="6">
        <f t="shared" ca="1" si="12"/>
        <v>-3.4377399720763729E-2</v>
      </c>
      <c r="N69" s="6">
        <f ca="1"/>
        <v>1.0244644192897855E-2</v>
      </c>
      <c r="O69" s="6"/>
      <c r="P69" s="6">
        <f t="shared" ca="1" si="21"/>
        <v>4.0000000000000001E-3</v>
      </c>
      <c r="Q69" s="6">
        <f t="shared" ca="1" si="13"/>
        <v>0.26800000000000018</v>
      </c>
      <c r="R69">
        <f t="shared" ca="1" si="22"/>
        <v>0</v>
      </c>
      <c r="S69">
        <f t="shared" ca="1" si="23"/>
        <v>0</v>
      </c>
    </row>
    <row r="70" spans="1:19" x14ac:dyDescent="0.25">
      <c r="A70" s="7">
        <f t="shared" ca="1" si="14"/>
        <v>-1.1098175714104361</v>
      </c>
      <c r="B70" s="7">
        <f t="shared" ca="1" si="14"/>
        <v>0.29918788831962095</v>
      </c>
      <c r="C70" s="2"/>
      <c r="D70" s="6">
        <f t="shared" ca="1" si="15"/>
        <v>-1.1098175714104361</v>
      </c>
      <c r="E70" s="6">
        <f t="shared" ca="1" si="16"/>
        <v>-0.48123300467335883</v>
      </c>
      <c r="F70" s="6">
        <f t="shared" ca="1" si="17"/>
        <v>-1.7616308603225606E-2</v>
      </c>
      <c r="G70" s="2">
        <f t="shared" ca="1" si="18"/>
        <v>307.77418720852302</v>
      </c>
      <c r="H70" s="2"/>
      <c r="I70" s="6">
        <f t="shared" ca="1" si="19"/>
        <v>-4.8375914021717766E-2</v>
      </c>
      <c r="J70" s="2">
        <f t="shared" ca="1" si="20"/>
        <v>54.095079879782915</v>
      </c>
      <c r="K70" s="2"/>
      <c r="L70">
        <v>68</v>
      </c>
      <c r="M70" s="6">
        <f t="shared" ca="1" si="12"/>
        <v>-3.2996111312471682E-2</v>
      </c>
      <c r="N70" s="6">
        <f ca="1"/>
        <v>9.9244801865822768E-3</v>
      </c>
      <c r="O70" s="6"/>
      <c r="P70" s="6">
        <f t="shared" ca="1" si="21"/>
        <v>4.0000000000000001E-3</v>
      </c>
      <c r="Q70" s="6">
        <f t="shared" ca="1" si="13"/>
        <v>0.27200000000000019</v>
      </c>
      <c r="R70">
        <f t="shared" ca="1" si="22"/>
        <v>0</v>
      </c>
      <c r="S70">
        <f t="shared" ca="1" si="23"/>
        <v>0</v>
      </c>
    </row>
    <row r="71" spans="1:19" x14ac:dyDescent="0.25">
      <c r="A71" s="7">
        <f t="shared" ca="1" si="14"/>
        <v>-1.1046638819941113</v>
      </c>
      <c r="B71" s="7">
        <f t="shared" ca="1" si="14"/>
        <v>0.91475344230525646</v>
      </c>
      <c r="C71" s="2"/>
      <c r="D71" s="6">
        <f t="shared" ca="1" si="15"/>
        <v>-1.1046638819941113</v>
      </c>
      <c r="E71" s="6">
        <f t="shared" ca="1" si="16"/>
        <v>-5.2627894569623468E-3</v>
      </c>
      <c r="F71" s="6">
        <f t="shared" ca="1" si="17"/>
        <v>-1.7537548774175852E-2</v>
      </c>
      <c r="G71" s="2">
        <f t="shared" ca="1" si="18"/>
        <v>302.37658238892118</v>
      </c>
      <c r="H71" s="2"/>
      <c r="I71" s="6">
        <f t="shared" ca="1" si="19"/>
        <v>-4.5403906308792853E-2</v>
      </c>
      <c r="J71" s="2">
        <f t="shared" ca="1" si="20"/>
        <v>51.638951941154588</v>
      </c>
      <c r="K71" s="2"/>
      <c r="L71">
        <v>69</v>
      </c>
      <c r="M71" s="6">
        <f t="shared" ca="1" si="12"/>
        <v>-3.1470727541484354E-2</v>
      </c>
      <c r="N71" s="6">
        <f ca="1"/>
        <v>9.3400592326138843E-3</v>
      </c>
      <c r="O71" s="6"/>
      <c r="P71" s="6">
        <f t="shared" ca="1" si="21"/>
        <v>4.0000000000000001E-3</v>
      </c>
      <c r="Q71" s="6">
        <f t="shared" ca="1" si="13"/>
        <v>0.27600000000000019</v>
      </c>
      <c r="R71">
        <f t="shared" ca="1" si="22"/>
        <v>0</v>
      </c>
      <c r="S71">
        <f t="shared" ca="1" si="23"/>
        <v>0</v>
      </c>
    </row>
    <row r="72" spans="1:19" x14ac:dyDescent="0.25">
      <c r="A72" s="7">
        <f t="shared" ca="1" si="14"/>
        <v>-1.0323048095393297</v>
      </c>
      <c r="B72" s="7">
        <f t="shared" ca="1" si="14"/>
        <v>-0.71662948945569571</v>
      </c>
      <c r="C72" s="2"/>
      <c r="D72" s="6">
        <f t="shared" ca="1" si="15"/>
        <v>-1.0323048095393297</v>
      </c>
      <c r="E72" s="6">
        <f t="shared" ca="1" si="16"/>
        <v>-1.2115834077825958</v>
      </c>
      <c r="F72" s="6">
        <f t="shared" ca="1" si="17"/>
        <v>-1.6431741319290216E-2</v>
      </c>
      <c r="G72" s="2">
        <f t="shared" ca="1" si="18"/>
        <v>297.40800860609539</v>
      </c>
      <c r="H72" s="2"/>
      <c r="I72" s="6">
        <f t="shared" ca="1" si="19"/>
        <v>-2.1686395579393881E-2</v>
      </c>
      <c r="J72" s="2">
        <f t="shared" ca="1" si="20"/>
        <v>50.519089202053401</v>
      </c>
      <c r="K72" s="2"/>
      <c r="L72">
        <v>70</v>
      </c>
      <c r="M72" s="6">
        <f t="shared" ca="1" si="12"/>
        <v>-1.9059068449342048E-2</v>
      </c>
      <c r="N72" s="6">
        <f ca="1"/>
        <v>9.0133933103866692E-3</v>
      </c>
      <c r="O72" s="6"/>
      <c r="P72" s="6">
        <f t="shared" ca="1" si="21"/>
        <v>4.0000000000000001E-3</v>
      </c>
      <c r="Q72" s="6">
        <f t="shared" ca="1" si="13"/>
        <v>0.28000000000000019</v>
      </c>
      <c r="R72">
        <f t="shared" ca="1" si="22"/>
        <v>0</v>
      </c>
      <c r="S72">
        <f t="shared" ca="1" si="23"/>
        <v>0</v>
      </c>
    </row>
    <row r="73" spans="1:19" x14ac:dyDescent="0.25">
      <c r="A73" s="7">
        <f t="shared" ca="1" si="14"/>
        <v>-0.45485776259790134</v>
      </c>
      <c r="B73" s="7">
        <f t="shared" ca="1" si="14"/>
        <v>1.0060750982624567</v>
      </c>
      <c r="C73" s="2"/>
      <c r="D73" s="6">
        <f t="shared" ca="1" si="15"/>
        <v>-0.45485776259790134</v>
      </c>
      <c r="E73" s="6">
        <f t="shared" ca="1" si="16"/>
        <v>0.48113618120803242</v>
      </c>
      <c r="F73" s="6">
        <f t="shared" ca="1" si="17"/>
        <v>-7.6070669882508492E-3</v>
      </c>
      <c r="G73" s="2">
        <f t="shared" ca="1" si="18"/>
        <v>295.14560596178654</v>
      </c>
      <c r="H73" s="2"/>
      <c r="I73" s="6">
        <f t="shared" ca="1" si="19"/>
        <v>-7.3384031560246213E-2</v>
      </c>
      <c r="J73" s="2">
        <f t="shared" ca="1" si="20"/>
        <v>46.811794765655023</v>
      </c>
      <c r="K73" s="2"/>
      <c r="L73">
        <v>71</v>
      </c>
      <c r="M73" s="6">
        <f t="shared" ca="1" si="12"/>
        <v>-4.0495549274248532E-2</v>
      </c>
      <c r="N73" s="6">
        <f ca="1"/>
        <v>8.9700923026471684E-3</v>
      </c>
      <c r="O73" s="6"/>
      <c r="P73" s="6">
        <f t="shared" ca="1" si="21"/>
        <v>4.0000000000000001E-3</v>
      </c>
      <c r="Q73" s="6">
        <f t="shared" ca="1" si="13"/>
        <v>0.2840000000000002</v>
      </c>
      <c r="R73">
        <f t="shared" ca="1" si="22"/>
        <v>0</v>
      </c>
      <c r="S73">
        <f t="shared" ca="1" si="23"/>
        <v>0</v>
      </c>
    </row>
    <row r="74" spans="1:19" x14ac:dyDescent="0.25">
      <c r="A74" s="7">
        <f t="shared" ca="1" si="14"/>
        <v>-1.7135331595059062</v>
      </c>
      <c r="B74" s="7">
        <f t="shared" ca="1" si="14"/>
        <v>-2.2687844768151337</v>
      </c>
      <c r="C74" s="2"/>
      <c r="D74" s="6">
        <f t="shared" ca="1" si="15"/>
        <v>-1.7135331595059062</v>
      </c>
      <c r="E74" s="6">
        <f t="shared" ca="1" si="16"/>
        <v>-2.8398286747974373</v>
      </c>
      <c r="F74" s="6">
        <f t="shared" ca="1" si="17"/>
        <v>-2.6842424628466647E-2</v>
      </c>
      <c r="G74" s="2">
        <f t="shared" ca="1" si="18"/>
        <v>287.2231822793342</v>
      </c>
      <c r="H74" s="2"/>
      <c r="I74" s="6">
        <f t="shared" ca="1" si="19"/>
        <v>-9.0542855753188642E-3</v>
      </c>
      <c r="J74" s="2">
        <f t="shared" ca="1" si="20"/>
        <v>46.387947407553568</v>
      </c>
      <c r="K74" s="2"/>
      <c r="L74">
        <v>72</v>
      </c>
      <c r="M74" s="6">
        <f t="shared" ca="1" si="12"/>
        <v>-1.7948355101892757E-2</v>
      </c>
      <c r="N74" s="6">
        <f ca="1"/>
        <v>8.6116068597554083E-3</v>
      </c>
      <c r="O74" s="6"/>
      <c r="P74" s="6">
        <f t="shared" ca="1" si="21"/>
        <v>4.0000000000000001E-3</v>
      </c>
      <c r="Q74" s="6">
        <f t="shared" ca="1" si="13"/>
        <v>0.2880000000000002</v>
      </c>
      <c r="R74">
        <f t="shared" ca="1" si="22"/>
        <v>0</v>
      </c>
      <c r="S74">
        <f t="shared" ca="1" si="23"/>
        <v>0</v>
      </c>
    </row>
    <row r="75" spans="1:19" x14ac:dyDescent="0.25">
      <c r="A75" s="7">
        <f t="shared" ca="1" si="14"/>
        <v>-0.14730547763358276</v>
      </c>
      <c r="B75" s="7">
        <f t="shared" ca="1" si="14"/>
        <v>1.0118400791380358</v>
      </c>
      <c r="C75" s="2"/>
      <c r="D75" s="6">
        <f t="shared" ca="1" si="15"/>
        <v>-0.14730547763358276</v>
      </c>
      <c r="E75" s="6">
        <f t="shared" ca="1" si="16"/>
        <v>0.68258601240661654</v>
      </c>
      <c r="F75" s="6">
        <f t="shared" ca="1" si="17"/>
        <v>-2.9069844976525082E-3</v>
      </c>
      <c r="G75" s="2">
        <f t="shared" ca="1" si="18"/>
        <v>286.38822894108176</v>
      </c>
      <c r="H75" s="2"/>
      <c r="I75" s="6">
        <f t="shared" ca="1" si="19"/>
        <v>-2.2613360646022984E-2</v>
      </c>
      <c r="J75" s="2">
        <f t="shared" ca="1" si="20"/>
        <v>45.338960023197806</v>
      </c>
      <c r="K75" s="2"/>
      <c r="L75">
        <v>73</v>
      </c>
      <c r="M75" s="6">
        <f t="shared" ca="1" si="12"/>
        <v>-1.2760172571837746E-2</v>
      </c>
      <c r="N75" s="6">
        <f ca="1"/>
        <v>8.0124431383696137E-3</v>
      </c>
      <c r="O75" s="6"/>
      <c r="P75" s="6">
        <f t="shared" ca="1" si="21"/>
        <v>4.0000000000000001E-3</v>
      </c>
      <c r="Q75" s="6">
        <f t="shared" ca="1" si="13"/>
        <v>0.2920000000000002</v>
      </c>
      <c r="R75">
        <f t="shared" ca="1" si="22"/>
        <v>0</v>
      </c>
      <c r="S75">
        <f t="shared" ca="1" si="23"/>
        <v>0</v>
      </c>
    </row>
    <row r="76" spans="1:19" x14ac:dyDescent="0.25">
      <c r="A76" s="7">
        <f t="shared" ca="1" si="14"/>
        <v>-0.47742645652408744</v>
      </c>
      <c r="B76" s="7">
        <f t="shared" ca="1" si="14"/>
        <v>-0.40931404196485699</v>
      </c>
      <c r="C76" s="2"/>
      <c r="D76" s="6">
        <f t="shared" ca="1" si="15"/>
        <v>-0.47742645652408744</v>
      </c>
      <c r="E76" s="6">
        <f t="shared" ca="1" si="16"/>
        <v>-0.6201435775151718</v>
      </c>
      <c r="F76" s="6">
        <f t="shared" ca="1" si="17"/>
        <v>-7.9519667934025064E-3</v>
      </c>
      <c r="G76" s="2">
        <f t="shared" ca="1" si="18"/>
        <v>284.11087925452091</v>
      </c>
      <c r="H76" s="2"/>
      <c r="I76" s="6">
        <f t="shared" ca="1" si="19"/>
        <v>6.5632212538831126E-4</v>
      </c>
      <c r="J76" s="2">
        <f t="shared" ca="1" si="20"/>
        <v>45.368716985803133</v>
      </c>
      <c r="K76" s="2"/>
      <c r="L76">
        <v>74</v>
      </c>
      <c r="M76" s="6">
        <f t="shared" ca="1" si="12"/>
        <v>-3.6478223340070974E-3</v>
      </c>
      <c r="N76" s="6">
        <f ca="1"/>
        <v>7.7399176233416776E-3</v>
      </c>
      <c r="O76" s="6"/>
      <c r="P76" s="6">
        <f t="shared" ca="1" si="21"/>
        <v>4.0000000000000001E-3</v>
      </c>
      <c r="Q76" s="6">
        <f t="shared" ca="1" si="13"/>
        <v>0.29600000000000021</v>
      </c>
      <c r="R76">
        <f t="shared" ca="1" si="22"/>
        <v>0</v>
      </c>
      <c r="S76">
        <f t="shared" ca="1" si="23"/>
        <v>0</v>
      </c>
    </row>
    <row r="77" spans="1:19" x14ac:dyDescent="0.25">
      <c r="A77" s="7">
        <f t="shared" ca="1" si="14"/>
        <v>8.9117383296315064E-2</v>
      </c>
      <c r="B77" s="7">
        <f t="shared" ca="1" si="14"/>
        <v>-1.1909274894190685</v>
      </c>
      <c r="C77" s="2"/>
      <c r="D77" s="6">
        <f t="shared" ca="1" si="15"/>
        <v>8.9117383296315064E-2</v>
      </c>
      <c r="E77" s="6">
        <f t="shared" ca="1" si="16"/>
        <v>-0.85737648414099021</v>
      </c>
      <c r="F77" s="6">
        <f t="shared" ca="1" si="17"/>
        <v>7.0608229898240743E-4</v>
      </c>
      <c r="G77" s="2">
        <f t="shared" ca="1" si="18"/>
        <v>284.31148491731085</v>
      </c>
      <c r="H77" s="2"/>
      <c r="I77" s="6">
        <f t="shared" ca="1" si="19"/>
        <v>7.7913307367887055E-3</v>
      </c>
      <c r="J77" s="2">
        <f t="shared" ca="1" si="20"/>
        <v>45.72219966494329</v>
      </c>
      <c r="K77" s="2"/>
      <c r="L77">
        <v>75</v>
      </c>
      <c r="M77" s="6">
        <f t="shared" ca="1" si="12"/>
        <v>4.2487065178855562E-3</v>
      </c>
      <c r="N77" s="6">
        <f ca="1"/>
        <v>7.4067889069279755E-3</v>
      </c>
      <c r="O77" s="6"/>
      <c r="P77" s="6">
        <f t="shared" ca="1" si="21"/>
        <v>4.0000000000000001E-3</v>
      </c>
      <c r="Q77" s="6">
        <f t="shared" ca="1" si="13"/>
        <v>0.30000000000000021</v>
      </c>
      <c r="R77">
        <f t="shared" ca="1" si="22"/>
        <v>0</v>
      </c>
      <c r="S77">
        <f t="shared" ca="1" si="23"/>
        <v>0</v>
      </c>
    </row>
    <row r="78" spans="1:19" x14ac:dyDescent="0.25">
      <c r="A78" s="7">
        <f t="shared" ca="1" si="14"/>
        <v>0.26283247926748604</v>
      </c>
      <c r="B78" s="7">
        <f t="shared" ca="1" si="14"/>
        <v>-0.36243471666397065</v>
      </c>
      <c r="C78" s="2"/>
      <c r="D78" s="6">
        <f t="shared" ca="1" si="15"/>
        <v>0.26283247926748604</v>
      </c>
      <c r="E78" s="6">
        <f t="shared" ca="1" si="16"/>
        <v>-0.10992454739230731</v>
      </c>
      <c r="F78" s="6">
        <f t="shared" ca="1" si="17"/>
        <v>3.3608350706011798E-3</v>
      </c>
      <c r="G78" s="2">
        <f t="shared" ca="1" si="18"/>
        <v>285.26700892679565</v>
      </c>
      <c r="H78" s="2"/>
      <c r="I78" s="6">
        <f t="shared" ca="1" si="19"/>
        <v>3.9606932408609088E-3</v>
      </c>
      <c r="J78" s="2">
        <f t="shared" ca="1" si="20"/>
        <v>45.90329127211352</v>
      </c>
      <c r="K78" s="2"/>
      <c r="L78">
        <v>76</v>
      </c>
      <c r="M78" s="6">
        <f t="shared" ca="1" si="12"/>
        <v>3.6607641557310443E-3</v>
      </c>
      <c r="N78" s="6">
        <f ca="1"/>
        <v>7.1777762770208631E-3</v>
      </c>
      <c r="O78" s="6"/>
      <c r="P78" s="6">
        <f t="shared" ca="1" si="21"/>
        <v>4.0000000000000001E-3</v>
      </c>
      <c r="Q78" s="6">
        <f t="shared" ca="1" si="13"/>
        <v>0.30400000000000021</v>
      </c>
      <c r="R78">
        <f t="shared" ca="1" si="22"/>
        <v>0</v>
      </c>
      <c r="S78">
        <f t="shared" ca="1" si="23"/>
        <v>0</v>
      </c>
    </row>
    <row r="79" spans="1:19" x14ac:dyDescent="0.25">
      <c r="A79" s="7">
        <f t="shared" ca="1" si="14"/>
        <v>0.16956846285514188</v>
      </c>
      <c r="B79" s="7">
        <f t="shared" ca="1" si="14"/>
        <v>-0.93402908702602117</v>
      </c>
      <c r="C79" s="2"/>
      <c r="D79" s="6">
        <f t="shared" ca="1" si="15"/>
        <v>0.16956846285514188</v>
      </c>
      <c r="E79" s="6">
        <f t="shared" ca="1" si="16"/>
        <v>-0.60857595960089872</v>
      </c>
      <c r="F79" s="6">
        <f t="shared" ca="1" si="17"/>
        <v>1.9355536079926634E-3</v>
      </c>
      <c r="G79" s="2">
        <f t="shared" ca="1" si="18"/>
        <v>285.81915851516516</v>
      </c>
      <c r="H79" s="2"/>
      <c r="I79" s="6">
        <f t="shared" ca="1" si="19"/>
        <v>2.0790416085363545E-2</v>
      </c>
      <c r="J79" s="2">
        <f t="shared" ca="1" si="20"/>
        <v>46.857639797348398</v>
      </c>
      <c r="K79" s="2"/>
      <c r="L79">
        <v>77</v>
      </c>
      <c r="M79" s="6">
        <f t="shared" ca="1" si="12"/>
        <v>1.1362984846678104E-2</v>
      </c>
      <c r="N79" s="6">
        <f ca="1"/>
        <v>7.1237798222905935E-3</v>
      </c>
      <c r="O79" s="6"/>
      <c r="P79" s="6">
        <f t="shared" ca="1" si="21"/>
        <v>4.0000000000000001E-3</v>
      </c>
      <c r="Q79" s="6">
        <f t="shared" ca="1" si="13"/>
        <v>0.30800000000000022</v>
      </c>
      <c r="R79">
        <f t="shared" ca="1" si="22"/>
        <v>0</v>
      </c>
      <c r="S79">
        <f t="shared" ca="1" si="23"/>
        <v>0</v>
      </c>
    </row>
    <row r="80" spans="1:19" x14ac:dyDescent="0.25">
      <c r="A80" s="7">
        <f t="shared" ca="1" si="14"/>
        <v>0.57931946363594833</v>
      </c>
      <c r="B80" s="7">
        <f t="shared" ca="1" si="14"/>
        <v>-6.1135597205577069E-2</v>
      </c>
      <c r="C80" s="2"/>
      <c r="D80" s="6">
        <f t="shared" ca="1" si="15"/>
        <v>0.57931946363594833</v>
      </c>
      <c r="E80" s="6">
        <f t="shared" ca="1" si="16"/>
        <v>0.32417808964788003</v>
      </c>
      <c r="F80" s="6">
        <f t="shared" ca="1" si="17"/>
        <v>8.1974596266666897E-3</v>
      </c>
      <c r="G80" s="2">
        <f t="shared" ca="1" si="18"/>
        <v>288.16214952762107</v>
      </c>
      <c r="H80" s="2"/>
      <c r="I80" s="6">
        <f t="shared" ca="1" si="19"/>
        <v>1.0482658838561079E-2</v>
      </c>
      <c r="J80" s="2">
        <f t="shared" ca="1" si="20"/>
        <v>47.348832449324185</v>
      </c>
      <c r="K80" s="2"/>
      <c r="L80">
        <v>78</v>
      </c>
      <c r="M80" s="6">
        <f t="shared" ca="1" si="12"/>
        <v>9.3400592326138843E-3</v>
      </c>
      <c r="N80" s="6">
        <f ca="1"/>
        <v>5.2727869253834806E-3</v>
      </c>
      <c r="O80" s="6"/>
      <c r="P80" s="6">
        <f t="shared" ca="1" si="21"/>
        <v>4.0000000000000001E-3</v>
      </c>
      <c r="Q80" s="6">
        <f t="shared" ca="1" si="13"/>
        <v>0.31200000000000022</v>
      </c>
      <c r="R80">
        <f t="shared" ca="1" si="22"/>
        <v>0</v>
      </c>
      <c r="S80">
        <f t="shared" ca="1" si="23"/>
        <v>0</v>
      </c>
    </row>
    <row r="81" spans="1:19" x14ac:dyDescent="0.25">
      <c r="A81" s="7">
        <f t="shared" ca="1" si="14"/>
        <v>0.32835788294286239</v>
      </c>
      <c r="B81" s="7">
        <f t="shared" ca="1" si="14"/>
        <v>-1.9316820106271571</v>
      </c>
      <c r="C81" s="2"/>
      <c r="D81" s="6">
        <f t="shared" ca="1" si="15"/>
        <v>0.32835788294286239</v>
      </c>
      <c r="E81" s="6">
        <f t="shared" ca="1" si="16"/>
        <v>-1.2729114057593733</v>
      </c>
      <c r="F81" s="6">
        <f t="shared" ca="1" si="17"/>
        <v>4.3622088777889719E-3</v>
      </c>
      <c r="G81" s="2">
        <f t="shared" ca="1" si="18"/>
        <v>289.41917301453321</v>
      </c>
      <c r="H81" s="2"/>
      <c r="I81" s="6">
        <f t="shared" ca="1" si="19"/>
        <v>-1.6591343928749915E-2</v>
      </c>
      <c r="J81" s="2">
        <f t="shared" ca="1" si="20"/>
        <v>46.563251685532691</v>
      </c>
      <c r="K81" s="2"/>
      <c r="L81">
        <v>79</v>
      </c>
      <c r="M81" s="6">
        <f t="shared" ca="1" si="12"/>
        <v>-6.1145675254804712E-3</v>
      </c>
      <c r="N81" s="6">
        <f ca="1"/>
        <v>5.2468002609716447E-3</v>
      </c>
      <c r="O81" s="6"/>
      <c r="P81" s="6">
        <f t="shared" ca="1" si="21"/>
        <v>4.0000000000000001E-3</v>
      </c>
      <c r="Q81" s="6">
        <f t="shared" ca="1" si="13"/>
        <v>0.31600000000000023</v>
      </c>
      <c r="R81">
        <f t="shared" ca="1" si="22"/>
        <v>0</v>
      </c>
      <c r="S81">
        <f t="shared" ca="1" si="23"/>
        <v>0</v>
      </c>
    </row>
    <row r="82" spans="1:19" x14ac:dyDescent="0.25">
      <c r="A82" s="7">
        <f t="shared" ca="1" si="14"/>
        <v>-0.33080922465283319</v>
      </c>
      <c r="B82" s="7">
        <f t="shared" ca="1" si="14"/>
        <v>0.29614032524508671</v>
      </c>
      <c r="C82" s="2"/>
      <c r="D82" s="6">
        <f t="shared" ca="1" si="15"/>
        <v>-0.33080922465283319</v>
      </c>
      <c r="E82" s="6">
        <f t="shared" ca="1" si="16"/>
        <v>1.5472643192060098E-2</v>
      </c>
      <c r="F82" s="6">
        <f t="shared" ca="1" si="17"/>
        <v>-5.7113296138802403E-3</v>
      </c>
      <c r="G82" s="2">
        <f t="shared" ca="1" si="18"/>
        <v>287.76620472087058</v>
      </c>
      <c r="H82" s="2"/>
      <c r="I82" s="6">
        <f t="shared" ca="1" si="19"/>
        <v>-5.1699511561422336E-2</v>
      </c>
      <c r="J82" s="2">
        <f t="shared" ca="1" si="20"/>
        <v>44.155954316679072</v>
      </c>
      <c r="K82" s="2"/>
      <c r="L82">
        <v>80</v>
      </c>
      <c r="M82" s="6">
        <f t="shared" ca="1" si="12"/>
        <v>-2.8705420587651288E-2</v>
      </c>
      <c r="N82" s="6">
        <f ca="1"/>
        <v>5.1642414518917263E-3</v>
      </c>
      <c r="O82" s="6"/>
      <c r="P82" s="6">
        <f t="shared" ca="1" si="21"/>
        <v>4.0000000000000001E-3</v>
      </c>
      <c r="Q82" s="6">
        <f t="shared" ca="1" si="13"/>
        <v>0.32000000000000023</v>
      </c>
      <c r="R82">
        <f t="shared" ca="1" si="22"/>
        <v>0</v>
      </c>
      <c r="S82">
        <f t="shared" ca="1" si="23"/>
        <v>0</v>
      </c>
    </row>
    <row r="83" spans="1:19" x14ac:dyDescent="0.25">
      <c r="A83" s="7">
        <f t="shared" ca="1" si="14"/>
        <v>-1.1855830647203685</v>
      </c>
      <c r="B83" s="7">
        <f t="shared" ca="1" si="14"/>
        <v>1.7426717597326657</v>
      </c>
      <c r="C83" s="2"/>
      <c r="D83" s="6">
        <f t="shared" ca="1" si="15"/>
        <v>-1.1855830647203685</v>
      </c>
      <c r="E83" s="6">
        <f t="shared" ca="1" si="16"/>
        <v>0.57862507559593568</v>
      </c>
      <c r="F83" s="6">
        <f t="shared" ca="1" si="17"/>
        <v>-1.8774173740006731E-2</v>
      </c>
      <c r="G83" s="2">
        <f t="shared" ca="1" si="18"/>
        <v>282.36363199693858</v>
      </c>
      <c r="H83" s="2"/>
      <c r="I83" s="6">
        <f t="shared" ca="1" si="19"/>
        <v>-5.551647104824238E-2</v>
      </c>
      <c r="J83" s="2">
        <f t="shared" ca="1" si="20"/>
        <v>41.704571557249643</v>
      </c>
      <c r="K83" s="2"/>
      <c r="L83">
        <v>81</v>
      </c>
      <c r="M83" s="6">
        <f t="shared" ca="1" si="12"/>
        <v>-3.7145322394124554E-2</v>
      </c>
      <c r="N83" s="6">
        <f ca="1"/>
        <v>4.2487065178855562E-3</v>
      </c>
      <c r="O83" s="6"/>
      <c r="P83" s="6">
        <f t="shared" ca="1" si="21"/>
        <v>4.0000000000000001E-3</v>
      </c>
      <c r="Q83" s="6">
        <f t="shared" ca="1" si="13"/>
        <v>0.32400000000000023</v>
      </c>
      <c r="R83">
        <f t="shared" ca="1" si="22"/>
        <v>0</v>
      </c>
      <c r="S83">
        <f t="shared" ca="1" si="23"/>
        <v>0</v>
      </c>
    </row>
    <row r="84" spans="1:19" x14ac:dyDescent="0.25">
      <c r="A84" s="7">
        <f t="shared" ca="1" si="14"/>
        <v>-1.2785140644828026</v>
      </c>
      <c r="B84" s="7">
        <f t="shared" ca="1" si="14"/>
        <v>-1.3373162071079163</v>
      </c>
      <c r="C84" s="2"/>
      <c r="D84" s="6">
        <f t="shared" ca="1" si="15"/>
        <v>-1.2785140644828026</v>
      </c>
      <c r="E84" s="6">
        <f t="shared" ca="1" si="16"/>
        <v>-1.8459101835746845</v>
      </c>
      <c r="F84" s="6">
        <f t="shared" ca="1" si="17"/>
        <v>-2.0194365968030301E-2</v>
      </c>
      <c r="G84" s="2">
        <f t="shared" ca="1" si="18"/>
        <v>276.66147747633016</v>
      </c>
      <c r="H84" s="2"/>
      <c r="I84" s="6">
        <f t="shared" ca="1" si="19"/>
        <v>1.535886842655722E-2</v>
      </c>
      <c r="J84" s="2">
        <f t="shared" ca="1" si="20"/>
        <v>42.345106584583384</v>
      </c>
      <c r="K84" s="2"/>
      <c r="L84">
        <v>82</v>
      </c>
      <c r="M84" s="6">
        <f t="shared" ca="1" si="12"/>
        <v>-2.4177487707365405E-3</v>
      </c>
      <c r="N84" s="6">
        <f ca="1"/>
        <v>3.6607641557310443E-3</v>
      </c>
      <c r="O84" s="6"/>
      <c r="P84" s="6">
        <f t="shared" ca="1" si="21"/>
        <v>4.0000000000000001E-3</v>
      </c>
      <c r="Q84" s="6">
        <f t="shared" ca="1" si="13"/>
        <v>0.32800000000000024</v>
      </c>
      <c r="R84">
        <f t="shared" ca="1" si="22"/>
        <v>0</v>
      </c>
      <c r="S84">
        <f t="shared" ca="1" si="23"/>
        <v>0</v>
      </c>
    </row>
    <row r="85" spans="1:19" x14ac:dyDescent="0.25">
      <c r="A85" s="7">
        <f t="shared" ca="1" si="14"/>
        <v>0.4470783025932093</v>
      </c>
      <c r="B85" s="7">
        <f t="shared" ca="1" si="14"/>
        <v>0.30668968734915364</v>
      </c>
      <c r="C85" s="2"/>
      <c r="D85" s="6">
        <f t="shared" ca="1" si="15"/>
        <v>0.4470783025932093</v>
      </c>
      <c r="E85" s="6">
        <f t="shared" ca="1" si="16"/>
        <v>0.52190082158745532</v>
      </c>
      <c r="F85" s="6">
        <f t="shared" ca="1" si="17"/>
        <v>6.1765207621562752E-3</v>
      </c>
      <c r="G85" s="2">
        <f t="shared" ca="1" si="18"/>
        <v>278.37028283605156</v>
      </c>
      <c r="H85" s="2"/>
      <c r="I85" s="6">
        <f t="shared" ca="1" si="19"/>
        <v>-4.939420349343137E-2</v>
      </c>
      <c r="J85" s="2">
        <f t="shared" ca="1" si="20"/>
        <v>40.253503772993433</v>
      </c>
      <c r="K85" s="2"/>
      <c r="L85">
        <v>83</v>
      </c>
      <c r="M85" s="6">
        <f t="shared" ca="1" si="12"/>
        <v>-2.1608841365637548E-2</v>
      </c>
      <c r="N85" s="6">
        <f ca="1"/>
        <v>3.3348227216275566E-3</v>
      </c>
      <c r="O85" s="6"/>
      <c r="P85" s="6">
        <f t="shared" ca="1" si="21"/>
        <v>4.0000000000000001E-3</v>
      </c>
      <c r="Q85" s="6">
        <f t="shared" ca="1" si="13"/>
        <v>0.33200000000000024</v>
      </c>
      <c r="R85">
        <f t="shared" ca="1" si="22"/>
        <v>0</v>
      </c>
      <c r="S85">
        <f t="shared" ca="1" si="23"/>
        <v>0</v>
      </c>
    </row>
    <row r="86" spans="1:19" x14ac:dyDescent="0.25">
      <c r="A86" s="7">
        <f t="shared" ca="1" si="14"/>
        <v>-1.129456038940148</v>
      </c>
      <c r="B86" s="7">
        <f t="shared" ca="1" si="14"/>
        <v>0.21272303032669546</v>
      </c>
      <c r="C86" s="2"/>
      <c r="D86" s="6">
        <f t="shared" ca="1" si="15"/>
        <v>-1.129456038940148</v>
      </c>
      <c r="E86" s="6">
        <f t="shared" ca="1" si="16"/>
        <v>-0.56020671224781615</v>
      </c>
      <c r="F86" s="6">
        <f t="shared" ca="1" si="17"/>
        <v>-1.7916428036216622E-2</v>
      </c>
      <c r="G86" s="2">
        <f t="shared" ca="1" si="18"/>
        <v>273.38288169619818</v>
      </c>
      <c r="H86" s="2"/>
      <c r="I86" s="6">
        <f t="shared" ca="1" si="19"/>
        <v>2.0104068422671588E-2</v>
      </c>
      <c r="J86" s="2">
        <f t="shared" ca="1" si="20"/>
        <v>41.062762967097967</v>
      </c>
      <c r="K86" s="2"/>
      <c r="L86">
        <v>84</v>
      </c>
      <c r="M86" s="6">
        <f t="shared" ca="1" si="12"/>
        <v>1.0938201932274832E-3</v>
      </c>
      <c r="N86" s="6">
        <f ca="1"/>
        <v>2.9905363558167127E-3</v>
      </c>
      <c r="O86" s="6"/>
      <c r="P86" s="6">
        <f t="shared" ca="1" si="21"/>
        <v>4.0000000000000001E-3</v>
      </c>
      <c r="Q86" s="6">
        <f t="shared" ca="1" si="13"/>
        <v>0.33600000000000024</v>
      </c>
      <c r="R86">
        <f t="shared" ca="1" si="22"/>
        <v>0</v>
      </c>
      <c r="S86">
        <f t="shared" ca="1" si="23"/>
        <v>0</v>
      </c>
    </row>
    <row r="87" spans="1:19" x14ac:dyDescent="0.25">
      <c r="A87" s="7">
        <f t="shared" ca="1" si="14"/>
        <v>0.56260904931302558</v>
      </c>
      <c r="B87" s="7">
        <f t="shared" ca="1" si="14"/>
        <v>0.74343335686320844</v>
      </c>
      <c r="C87" s="2"/>
      <c r="D87" s="6">
        <f t="shared" ca="1" si="15"/>
        <v>0.56260904931302558</v>
      </c>
      <c r="E87" s="6">
        <f t="shared" ca="1" si="16"/>
        <v>0.93127010220707851</v>
      </c>
      <c r="F87" s="6">
        <f t="shared" ca="1" si="17"/>
        <v>7.9420873546677175E-3</v>
      </c>
      <c r="G87" s="2">
        <f t="shared" ca="1" si="18"/>
        <v>275.55411242390016</v>
      </c>
      <c r="H87" s="2"/>
      <c r="I87" s="6">
        <f t="shared" ca="1" si="19"/>
        <v>-3.0558566212875245E-3</v>
      </c>
      <c r="J87" s="2">
        <f t="shared" ca="1" si="20"/>
        <v>40.937281050996603</v>
      </c>
      <c r="K87" s="2"/>
      <c r="L87">
        <v>85</v>
      </c>
      <c r="M87" s="6">
        <f t="shared" ca="1" si="12"/>
        <v>2.4431153666900967E-3</v>
      </c>
      <c r="N87" s="6">
        <f ca="1"/>
        <v>2.8678821438385188E-3</v>
      </c>
      <c r="O87" s="6"/>
      <c r="P87" s="6">
        <f t="shared" ca="1" si="21"/>
        <v>4.0000000000000001E-3</v>
      </c>
      <c r="Q87" s="6">
        <f t="shared" ca="1" si="13"/>
        <v>0.34000000000000025</v>
      </c>
      <c r="R87">
        <f t="shared" ca="1" si="22"/>
        <v>0</v>
      </c>
      <c r="S87">
        <f t="shared" ca="1" si="23"/>
        <v>0</v>
      </c>
    </row>
    <row r="88" spans="1:19" x14ac:dyDescent="0.25">
      <c r="A88" s="7">
        <f t="shared" ca="1" si="14"/>
        <v>-1.2625338646211225E-3</v>
      </c>
      <c r="B88" s="7">
        <f t="shared" ca="1" si="14"/>
        <v>0.44994740340750317</v>
      </c>
      <c r="C88" s="2"/>
      <c r="D88" s="6">
        <f t="shared" ca="1" si="15"/>
        <v>-1.2625338646211225E-3</v>
      </c>
      <c r="E88" s="6">
        <f t="shared" ca="1" si="16"/>
        <v>0.34468818529456413</v>
      </c>
      <c r="F88" s="6">
        <f t="shared" ca="1" si="17"/>
        <v>-6.7512371676586803E-4</v>
      </c>
      <c r="G88" s="2">
        <f t="shared" ca="1" si="18"/>
        <v>275.36807930735046</v>
      </c>
      <c r="H88" s="2"/>
      <c r="I88" s="6">
        <f t="shared" ca="1" si="19"/>
        <v>2.2166351101893893E-2</v>
      </c>
      <c r="J88" s="2">
        <f t="shared" ca="1" si="20"/>
        <v>41.844711195929904</v>
      </c>
      <c r="K88" s="2"/>
      <c r="L88">
        <v>86</v>
      </c>
      <c r="M88" s="6">
        <f t="shared" ca="1" si="12"/>
        <v>1.0745613692564012E-2</v>
      </c>
      <c r="N88" s="6">
        <f ca="1"/>
        <v>2.8494421221649732E-3</v>
      </c>
      <c r="O88" s="6"/>
      <c r="P88" s="6">
        <f t="shared" ca="1" si="21"/>
        <v>4.0000000000000001E-3</v>
      </c>
      <c r="Q88" s="6">
        <f t="shared" ca="1" si="13"/>
        <v>0.34400000000000025</v>
      </c>
      <c r="R88">
        <f t="shared" ca="1" si="22"/>
        <v>0</v>
      </c>
      <c r="S88">
        <f t="shared" ca="1" si="23"/>
        <v>0</v>
      </c>
    </row>
    <row r="89" spans="1:19" x14ac:dyDescent="0.25">
      <c r="A89" s="7">
        <f t="shared" ca="1" si="14"/>
        <v>0.61281916860683716</v>
      </c>
      <c r="B89" s="7">
        <f t="shared" ca="1" si="14"/>
        <v>0.46979265731105063</v>
      </c>
      <c r="C89" s="2"/>
      <c r="D89" s="6">
        <f t="shared" ca="1" si="15"/>
        <v>0.61281916860683716</v>
      </c>
      <c r="E89" s="6">
        <f t="shared" ca="1" si="16"/>
        <v>0.75331756883632661</v>
      </c>
      <c r="F89" s="6">
        <f t="shared" ca="1" si="17"/>
        <v>8.7094095762245399E-3</v>
      </c>
      <c r="G89" s="2">
        <f t="shared" ca="1" si="18"/>
        <v>277.76637269425646</v>
      </c>
      <c r="H89" s="2"/>
      <c r="I89" s="6">
        <f t="shared" ca="1" si="19"/>
        <v>2.7458359672665206E-2</v>
      </c>
      <c r="J89" s="2">
        <f t="shared" ca="1" si="20"/>
        <v>42.993698326346546</v>
      </c>
      <c r="K89" s="2"/>
      <c r="L89">
        <v>87</v>
      </c>
      <c r="M89" s="6">
        <f t="shared" ca="1" si="12"/>
        <v>1.8083884624444872E-2</v>
      </c>
      <c r="N89" s="6">
        <f ca="1"/>
        <v>2.4431153666900967E-3</v>
      </c>
      <c r="O89" s="6"/>
      <c r="P89" s="6">
        <f t="shared" ca="1" si="21"/>
        <v>4.0000000000000001E-3</v>
      </c>
      <c r="Q89" s="6">
        <f t="shared" ca="1" si="13"/>
        <v>0.34800000000000025</v>
      </c>
      <c r="R89">
        <f t="shared" ca="1" si="22"/>
        <v>0</v>
      </c>
      <c r="S89">
        <f t="shared" ca="1" si="23"/>
        <v>0</v>
      </c>
    </row>
    <row r="90" spans="1:19" x14ac:dyDescent="0.25">
      <c r="A90" s="7">
        <f t="shared" ca="1" si="14"/>
        <v>0.74166299022226279</v>
      </c>
      <c r="B90" s="7">
        <f t="shared" ca="1" si="14"/>
        <v>-0.92325196770445261</v>
      </c>
      <c r="C90" s="2"/>
      <c r="D90" s="6">
        <f t="shared" ca="1" si="15"/>
        <v>0.74166299022226279</v>
      </c>
      <c r="E90" s="6">
        <f t="shared" ca="1" si="16"/>
        <v>-0.23380732671538845</v>
      </c>
      <c r="F90" s="6">
        <f t="shared" ca="1" si="17"/>
        <v>1.0678429543241516E-2</v>
      </c>
      <c r="G90" s="2">
        <f t="shared" ca="1" si="18"/>
        <v>280.73248133455388</v>
      </c>
      <c r="H90" s="2"/>
      <c r="I90" s="6">
        <f t="shared" ca="1" si="19"/>
        <v>-3.4994663945806361E-4</v>
      </c>
      <c r="J90" s="2">
        <f t="shared" ca="1" si="20"/>
        <v>42.978652826099363</v>
      </c>
      <c r="K90" s="2"/>
      <c r="L90">
        <v>88</v>
      </c>
      <c r="M90" s="6">
        <f t="shared" ca="1" si="12"/>
        <v>5.1642414518917263E-3</v>
      </c>
      <c r="N90" s="6">
        <f ca="1"/>
        <v>2.2760163297488277E-3</v>
      </c>
      <c r="O90" s="6"/>
      <c r="P90" s="6">
        <f t="shared" ca="1" si="21"/>
        <v>4.0000000000000001E-3</v>
      </c>
      <c r="Q90" s="6">
        <f t="shared" ca="1" si="13"/>
        <v>0.35200000000000026</v>
      </c>
      <c r="R90">
        <f t="shared" ca="1" si="22"/>
        <v>0</v>
      </c>
      <c r="S90">
        <f t="shared" ca="1" si="23"/>
        <v>0</v>
      </c>
    </row>
    <row r="91" spans="1:19" x14ac:dyDescent="0.25">
      <c r="A91" s="7">
        <f t="shared" ca="1" si="14"/>
        <v>6.4617892885220699E-2</v>
      </c>
      <c r="B91" s="7">
        <f t="shared" ca="1" si="14"/>
        <v>-0.33485731646228062</v>
      </c>
      <c r="C91" s="2"/>
      <c r="D91" s="6">
        <f t="shared" ca="1" si="15"/>
        <v>6.4617892885220699E-2</v>
      </c>
      <c r="E91" s="6">
        <f t="shared" ca="1" si="16"/>
        <v>-0.21572851520067188</v>
      </c>
      <c r="F91" s="6">
        <f t="shared" ca="1" si="17"/>
        <v>3.3167563208631864E-4</v>
      </c>
      <c r="G91" s="2">
        <f t="shared" ca="1" si="18"/>
        <v>280.82559345774769</v>
      </c>
      <c r="H91" s="2"/>
      <c r="I91" s="6">
        <f t="shared" ca="1" si="19"/>
        <v>3.9215285693256583E-3</v>
      </c>
      <c r="J91" s="2">
        <f t="shared" ca="1" si="20"/>
        <v>43.147194841028046</v>
      </c>
      <c r="K91" s="2"/>
      <c r="L91">
        <v>89</v>
      </c>
      <c r="M91" s="6">
        <f t="shared" ca="1" si="12"/>
        <v>2.1266021007059887E-3</v>
      </c>
      <c r="N91" s="6">
        <f ca="1"/>
        <v>2.1266021007059887E-3</v>
      </c>
      <c r="O91" s="6"/>
      <c r="P91" s="6">
        <f t="shared" ca="1" si="21"/>
        <v>4.0000000000000001E-3</v>
      </c>
      <c r="Q91" s="6">
        <f t="shared" ca="1" si="13"/>
        <v>0.35600000000000026</v>
      </c>
      <c r="R91">
        <f t="shared" ca="1" si="22"/>
        <v>0</v>
      </c>
      <c r="S91">
        <f t="shared" ca="1" si="23"/>
        <v>0</v>
      </c>
    </row>
    <row r="92" spans="1:19" x14ac:dyDescent="0.25">
      <c r="A92" s="7">
        <f t="shared" ca="1" si="14"/>
        <v>0.16861492585960766</v>
      </c>
      <c r="B92" s="7">
        <f t="shared" ca="1" si="14"/>
        <v>-1.7931076373554393</v>
      </c>
      <c r="C92" s="2"/>
      <c r="D92" s="6">
        <f t="shared" ca="1" si="15"/>
        <v>0.16861492585960766</v>
      </c>
      <c r="E92" s="6">
        <f t="shared" ca="1" si="16"/>
        <v>-1.2688395779652979</v>
      </c>
      <c r="F92" s="6">
        <f t="shared" ca="1" si="17"/>
        <v>1.9209814433366016E-3</v>
      </c>
      <c r="G92" s="2">
        <f t="shared" ca="1" si="18"/>
        <v>281.36505421159399</v>
      </c>
      <c r="H92" s="2"/>
      <c r="I92" s="6">
        <f t="shared" ca="1" si="19"/>
        <v>1.2607592461317718E-3</v>
      </c>
      <c r="J92" s="2">
        <f t="shared" ca="1" si="20"/>
        <v>43.201593065868522</v>
      </c>
      <c r="K92" s="2"/>
      <c r="L92">
        <v>90</v>
      </c>
      <c r="M92" s="6">
        <f t="shared" ca="1" si="12"/>
        <v>1.5908703447341868E-3</v>
      </c>
      <c r="N92" s="6">
        <f ca="1"/>
        <v>1.8419117168975048E-3</v>
      </c>
      <c r="O92" s="6"/>
      <c r="P92" s="6">
        <f t="shared" ca="1" si="21"/>
        <v>4.0000000000000001E-3</v>
      </c>
      <c r="Q92" s="6">
        <f t="shared" ca="1" si="13"/>
        <v>0.36000000000000026</v>
      </c>
      <c r="R92">
        <f t="shared" ca="1" si="22"/>
        <v>0</v>
      </c>
      <c r="S92">
        <f t="shared" ca="1" si="23"/>
        <v>0</v>
      </c>
    </row>
    <row r="93" spans="1:19" x14ac:dyDescent="0.25">
      <c r="A93" s="7">
        <f t="shared" ca="1" si="14"/>
        <v>0.10383353266027219</v>
      </c>
      <c r="B93" s="7">
        <f t="shared" ca="1" si="14"/>
        <v>0.72114966524913626</v>
      </c>
      <c r="C93" s="2"/>
      <c r="D93" s="6">
        <f t="shared" ca="1" si="15"/>
        <v>0.10383353266027219</v>
      </c>
      <c r="E93" s="6">
        <f t="shared" ca="1" si="16"/>
        <v>0.62026007327780053</v>
      </c>
      <c r="F93" s="6">
        <f t="shared" ca="1" si="17"/>
        <v>9.3097776988612505E-4</v>
      </c>
      <c r="G93" s="2">
        <f t="shared" ca="1" si="18"/>
        <v>281.62699882228776</v>
      </c>
      <c r="H93" s="2"/>
      <c r="I93" s="6">
        <f t="shared" ca="1" si="19"/>
        <v>-4.9882830359293001E-2</v>
      </c>
      <c r="J93" s="2">
        <f t="shared" ca="1" si="20"/>
        <v>41.046575327712596</v>
      </c>
      <c r="K93" s="2"/>
      <c r="L93">
        <v>91</v>
      </c>
      <c r="M93" s="6">
        <f t="shared" ca="1" si="12"/>
        <v>-2.4475926294703437E-2</v>
      </c>
      <c r="N93" s="6">
        <f ca="1"/>
        <v>1.8112887802579677E-3</v>
      </c>
      <c r="O93" s="6"/>
      <c r="P93" s="6">
        <f t="shared" ca="1" si="21"/>
        <v>4.0000000000000001E-3</v>
      </c>
      <c r="Q93" s="6">
        <f t="shared" ca="1" si="13"/>
        <v>0.36400000000000027</v>
      </c>
      <c r="R93">
        <f t="shared" ca="1" si="22"/>
        <v>0</v>
      </c>
      <c r="S93">
        <f t="shared" ca="1" si="23"/>
        <v>0</v>
      </c>
    </row>
    <row r="94" spans="1:19" x14ac:dyDescent="0.25">
      <c r="A94" s="7">
        <f t="shared" ca="1" si="14"/>
        <v>-1.1413525715892636</v>
      </c>
      <c r="B94" s="7">
        <f t="shared" ca="1" si="14"/>
        <v>0.58237560547111644</v>
      </c>
      <c r="C94" s="2"/>
      <c r="D94" s="6">
        <f t="shared" ca="1" si="15"/>
        <v>-1.1413525715892636</v>
      </c>
      <c r="E94" s="6">
        <f t="shared" ca="1" si="16"/>
        <v>-0.28398609738867375</v>
      </c>
      <c r="F94" s="6">
        <f t="shared" ca="1" si="17"/>
        <v>-1.809823349673995E-2</v>
      </c>
      <c r="G94" s="2">
        <f t="shared" ca="1" si="18"/>
        <v>276.53004763861588</v>
      </c>
      <c r="H94" s="2"/>
      <c r="I94" s="6">
        <f t="shared" ca="1" si="19"/>
        <v>4.0331601773000672E-2</v>
      </c>
      <c r="J94" s="2">
        <f t="shared" ca="1" si="20"/>
        <v>42.702049457975377</v>
      </c>
      <c r="K94" s="2"/>
      <c r="L94">
        <v>92</v>
      </c>
      <c r="M94" s="6">
        <f t="shared" ca="1" si="12"/>
        <v>1.1116684138130361E-2</v>
      </c>
      <c r="N94" s="6">
        <f ca="1"/>
        <v>1.8032373851598017E-3</v>
      </c>
      <c r="O94" s="6"/>
      <c r="P94" s="6">
        <f t="shared" ca="1" si="21"/>
        <v>4.0000000000000001E-3</v>
      </c>
      <c r="Q94" s="6">
        <f t="shared" ca="1" si="13"/>
        <v>0.36800000000000027</v>
      </c>
      <c r="R94">
        <f t="shared" ca="1" si="22"/>
        <v>0</v>
      </c>
      <c r="S94">
        <f t="shared" ca="1" si="23"/>
        <v>0</v>
      </c>
    </row>
    <row r="95" spans="1:19" x14ac:dyDescent="0.25">
      <c r="A95" s="7">
        <f t="shared" ca="1" si="14"/>
        <v>1.0550860859346838</v>
      </c>
      <c r="B95" s="7">
        <f t="shared" ca="1" si="14"/>
        <v>-1.6784519073355764</v>
      </c>
      <c r="C95" s="2"/>
      <c r="D95" s="6">
        <f t="shared" ca="1" si="15"/>
        <v>1.0550860859346838</v>
      </c>
      <c r="E95" s="6">
        <f t="shared" ca="1" si="16"/>
        <v>-0.61291170979040899</v>
      </c>
      <c r="F95" s="6">
        <f t="shared" ca="1" si="17"/>
        <v>1.546823107073784E-2</v>
      </c>
      <c r="G95" s="2">
        <f t="shared" ca="1" si="18"/>
        <v>280.80747831349214</v>
      </c>
      <c r="H95" s="2"/>
      <c r="I95" s="6">
        <f t="shared" ca="1" si="19"/>
        <v>1.7549826487729754E-3</v>
      </c>
      <c r="J95" s="2">
        <f t="shared" ca="1" si="20"/>
        <v>42.776990813841174</v>
      </c>
      <c r="K95" s="2"/>
      <c r="L95">
        <v>93</v>
      </c>
      <c r="M95" s="6">
        <f t="shared" ca="1" si="12"/>
        <v>8.6116068597554083E-3</v>
      </c>
      <c r="N95" s="6">
        <f ca="1"/>
        <v>1.5908703447341868E-3</v>
      </c>
      <c r="O95" s="6"/>
      <c r="P95" s="6">
        <f t="shared" ca="1" si="21"/>
        <v>4.0000000000000001E-3</v>
      </c>
      <c r="Q95" s="6">
        <f t="shared" ca="1" si="13"/>
        <v>0.37200000000000027</v>
      </c>
      <c r="R95">
        <f t="shared" ca="1" si="22"/>
        <v>0</v>
      </c>
      <c r="S95">
        <f t="shared" ca="1" si="23"/>
        <v>0</v>
      </c>
    </row>
    <row r="96" spans="1:19" x14ac:dyDescent="0.25">
      <c r="A96" s="7">
        <f t="shared" ca="1" si="14"/>
        <v>0.11586632343838517</v>
      </c>
      <c r="B96" s="7">
        <f t="shared" ca="1" si="14"/>
        <v>-0.26076455439422341</v>
      </c>
      <c r="C96" s="2"/>
      <c r="D96" s="6">
        <f t="shared" ca="1" si="15"/>
        <v>0.11586632343838517</v>
      </c>
      <c r="E96" s="6">
        <f t="shared" ca="1" si="16"/>
        <v>-0.1260049854137818</v>
      </c>
      <c r="F96" s="6">
        <f t="shared" ca="1" si="17"/>
        <v>1.1148655574725623E-3</v>
      </c>
      <c r="G96" s="2">
        <f t="shared" ca="1" si="18"/>
        <v>281.12054089934458</v>
      </c>
      <c r="H96" s="2"/>
      <c r="I96" s="6">
        <f t="shared" ca="1" si="19"/>
        <v>-8.4062513224536214E-2</v>
      </c>
      <c r="J96" s="2">
        <f t="shared" ca="1" si="20"/>
        <v>39.18104945784679</v>
      </c>
      <c r="K96" s="2"/>
      <c r="L96">
        <v>94</v>
      </c>
      <c r="M96" s="6">
        <f t="shared" ca="1" si="12"/>
        <v>-4.1473823833531827E-2</v>
      </c>
      <c r="N96" s="6">
        <f ca="1"/>
        <v>1.3004753516183323E-3</v>
      </c>
      <c r="O96" s="6"/>
      <c r="P96" s="6">
        <f t="shared" ca="1" si="21"/>
        <v>4.0000000000000001E-3</v>
      </c>
      <c r="Q96" s="6">
        <f t="shared" ca="1" si="13"/>
        <v>0.37600000000000028</v>
      </c>
      <c r="R96">
        <f t="shared" ca="1" si="22"/>
        <v>0</v>
      </c>
      <c r="S96">
        <f t="shared" ca="1" si="23"/>
        <v>0</v>
      </c>
    </row>
    <row r="97" spans="1:19" x14ac:dyDescent="0.25">
      <c r="A97" s="7">
        <f t="shared" ca="1" si="14"/>
        <v>-1.9735207177794263</v>
      </c>
      <c r="B97" s="7">
        <f t="shared" ca="1" si="14"/>
        <v>0.18671525304181208</v>
      </c>
      <c r="C97" s="2"/>
      <c r="D97" s="6">
        <f t="shared" ca="1" si="15"/>
        <v>-1.9735207177794263</v>
      </c>
      <c r="E97" s="6">
        <f t="shared" ca="1" si="16"/>
        <v>-1.120898990229714</v>
      </c>
      <c r="F97" s="6">
        <f t="shared" ca="1" si="17"/>
        <v>-3.0815612376223281E-2</v>
      </c>
      <c r="G97" s="2">
        <f t="shared" ca="1" si="18"/>
        <v>272.45763927999616</v>
      </c>
      <c r="H97" s="2"/>
      <c r="I97" s="6">
        <f t="shared" ca="1" si="19"/>
        <v>-4.4324221652464538E-2</v>
      </c>
      <c r="J97" s="2">
        <f t="shared" ca="1" si="20"/>
        <v>37.444379937101012</v>
      </c>
      <c r="K97" s="2"/>
      <c r="L97">
        <v>95</v>
      </c>
      <c r="M97" s="6">
        <f t="shared" ca="1" si="12"/>
        <v>-3.7569917014343909E-2</v>
      </c>
      <c r="N97" s="6">
        <f ca="1"/>
        <v>1.0938201932274832E-3</v>
      </c>
      <c r="O97" s="6"/>
      <c r="P97" s="6">
        <f t="shared" ca="1" si="21"/>
        <v>4.0000000000000001E-3</v>
      </c>
      <c r="Q97" s="6">
        <f t="shared" ca="1" si="13"/>
        <v>0.38000000000000028</v>
      </c>
      <c r="R97">
        <f t="shared" ca="1" si="22"/>
        <v>0</v>
      </c>
      <c r="S97">
        <f t="shared" ca="1" si="23"/>
        <v>0</v>
      </c>
    </row>
    <row r="98" spans="1:19" x14ac:dyDescent="0.25">
      <c r="A98" s="7">
        <f t="shared" ca="1" si="14"/>
        <v>-1.006017872282801</v>
      </c>
      <c r="B98" s="7">
        <f t="shared" ca="1" si="14"/>
        <v>-0.6012259075160119</v>
      </c>
      <c r="C98" s="2"/>
      <c r="D98" s="6">
        <f t="shared" ca="1" si="15"/>
        <v>-1.006017872282801</v>
      </c>
      <c r="E98" s="6">
        <f t="shared" ca="1" si="16"/>
        <v>-1.1061296669875487</v>
      </c>
      <c r="F98" s="6">
        <f t="shared" ca="1" si="17"/>
        <v>-1.603001849175472E-2</v>
      </c>
      <c r="G98" s="2">
        <f t="shared" ca="1" si="18"/>
        <v>268.09013828411798</v>
      </c>
      <c r="H98" s="2"/>
      <c r="I98" s="6">
        <f t="shared" ca="1" si="19"/>
        <v>1.4752774917382817E-2</v>
      </c>
      <c r="J98" s="2">
        <f t="shared" ca="1" si="20"/>
        <v>37.996788446234028</v>
      </c>
      <c r="K98" s="2"/>
      <c r="L98">
        <v>96</v>
      </c>
      <c r="M98" s="6">
        <f t="shared" ca="1" si="12"/>
        <v>-6.3862178718595165E-4</v>
      </c>
      <c r="N98" s="6">
        <f ca="1"/>
        <v>2.1130304457322134E-4</v>
      </c>
      <c r="O98" s="6"/>
      <c r="P98" s="6">
        <f t="shared" ca="1" si="21"/>
        <v>4.0000000000000001E-3</v>
      </c>
      <c r="Q98" s="6">
        <f t="shared" ca="1" si="13"/>
        <v>0.38400000000000029</v>
      </c>
      <c r="R98">
        <f t="shared" ca="1" si="22"/>
        <v>0</v>
      </c>
      <c r="S98">
        <f t="shared" ca="1" si="23"/>
        <v>0</v>
      </c>
    </row>
    <row r="99" spans="1:19" x14ac:dyDescent="0.25">
      <c r="A99" s="7">
        <f t="shared" ca="1" si="14"/>
        <v>0.43232182536268349</v>
      </c>
      <c r="B99" s="7">
        <f t="shared" ca="1" si="14"/>
        <v>1.3749142375913379</v>
      </c>
      <c r="C99" s="2"/>
      <c r="D99" s="6">
        <f t="shared" ca="1" si="15"/>
        <v>0.43232182536268349</v>
      </c>
      <c r="E99" s="6">
        <f t="shared" ca="1" si="16"/>
        <v>1.3326953631524798</v>
      </c>
      <c r="F99" s="6">
        <f t="shared" ca="1" si="17"/>
        <v>5.9510089918172774E-3</v>
      </c>
      <c r="G99" s="2">
        <f t="shared" ca="1" si="18"/>
        <v>269.68554510766432</v>
      </c>
      <c r="H99" s="2"/>
      <c r="I99" s="6">
        <f t="shared" ca="1" si="19"/>
        <v>-2.4908205159013225E-2</v>
      </c>
      <c r="J99" s="2">
        <f t="shared" ca="1" si="20"/>
        <v>37.050356644231606</v>
      </c>
      <c r="K99" s="2"/>
      <c r="L99">
        <v>97</v>
      </c>
      <c r="M99" s="6">
        <f t="shared" ca="1" si="12"/>
        <v>-9.4785980835979736E-3</v>
      </c>
      <c r="N99" s="6">
        <f ca="1"/>
        <v>-3.7869714381959241E-5</v>
      </c>
      <c r="O99" s="6"/>
      <c r="P99" s="6">
        <f t="shared" ca="1" si="21"/>
        <v>4.0000000000000001E-3</v>
      </c>
      <c r="Q99" s="6">
        <f t="shared" ca="1" si="13"/>
        <v>0.38800000000000029</v>
      </c>
      <c r="R99">
        <f t="shared" ca="1" si="22"/>
        <v>0</v>
      </c>
      <c r="S99">
        <f t="shared" ca="1" si="23"/>
        <v>0</v>
      </c>
    </row>
    <row r="100" spans="1:19" x14ac:dyDescent="0.25">
      <c r="A100" s="7">
        <f t="shared" ca="1" si="14"/>
        <v>-0.53329872753663377</v>
      </c>
      <c r="B100" s="7">
        <f t="shared" ca="1" si="14"/>
        <v>0.27091318116598889</v>
      </c>
      <c r="C100" s="2"/>
      <c r="D100" s="6">
        <f t="shared" ca="1" si="15"/>
        <v>-0.53329872753663377</v>
      </c>
      <c r="E100" s="6">
        <f t="shared" ca="1" si="16"/>
        <v>-0.13361644856875107</v>
      </c>
      <c r="F100" s="6">
        <f t="shared" ca="1" si="17"/>
        <v>-8.8058192781157989E-3</v>
      </c>
      <c r="G100" s="2">
        <f t="shared" ca="1" si="18"/>
        <v>267.31074293552609</v>
      </c>
      <c r="H100" s="2"/>
      <c r="I100" s="6">
        <f t="shared" ca="1" si="19"/>
        <v>3.2164184831610806E-2</v>
      </c>
      <c r="J100" s="2">
        <f t="shared" ca="1" si="20"/>
        <v>38.24205116341377</v>
      </c>
      <c r="K100" s="2"/>
      <c r="L100">
        <v>98</v>
      </c>
      <c r="M100" s="6">
        <f t="shared" ca="1" si="12"/>
        <v>1.1679182776747503E-2</v>
      </c>
      <c r="N100" s="6">
        <f ca="1"/>
        <v>-6.3862178718595165E-4</v>
      </c>
      <c r="O100" s="6"/>
      <c r="P100" s="6">
        <f t="shared" ca="1" si="21"/>
        <v>4.0000000000000001E-3</v>
      </c>
      <c r="Q100" s="6">
        <f t="shared" ca="1" si="13"/>
        <v>0.39200000000000029</v>
      </c>
      <c r="R100">
        <f t="shared" ca="1" si="22"/>
        <v>0</v>
      </c>
      <c r="S100">
        <f t="shared" ca="1" si="23"/>
        <v>0</v>
      </c>
    </row>
    <row r="101" spans="1:19" x14ac:dyDescent="0.25">
      <c r="A101" s="7">
        <f t="shared" ca="1" si="14"/>
        <v>0.85623508307210439</v>
      </c>
      <c r="B101" s="7">
        <f t="shared" ca="1" si="14"/>
        <v>1.5502420623275428</v>
      </c>
      <c r="C101" s="2"/>
      <c r="D101" s="6">
        <f t="shared" ca="1" si="15"/>
        <v>0.85623508307210439</v>
      </c>
      <c r="E101" s="6">
        <f t="shared" ca="1" si="16"/>
        <v>1.7388886417124692</v>
      </c>
      <c r="F101" s="6">
        <f t="shared" ca="1" si="17"/>
        <v>1.2429345773882505E-2</v>
      </c>
      <c r="G101" s="2">
        <f t="shared" ca="1" si="18"/>
        <v>270.63324058854516</v>
      </c>
      <c r="H101" s="2"/>
      <c r="I101" s="6">
        <f t="shared" ca="1" si="19"/>
        <v>1.7924302935477518E-2</v>
      </c>
      <c r="J101" s="2">
        <f t="shared" ca="1" si="20"/>
        <v>38.927513273340821</v>
      </c>
      <c r="K101" s="2"/>
      <c r="L101">
        <v>99</v>
      </c>
      <c r="M101" s="6">
        <f t="shared" ca="1" si="12"/>
        <v>1.5176824354680011E-2</v>
      </c>
      <c r="N101" s="6">
        <f ca="1"/>
        <v>-7.1147250723945475E-4</v>
      </c>
      <c r="O101" s="6"/>
      <c r="P101" s="6">
        <f t="shared" ca="1" si="21"/>
        <v>4.0000000000000001E-3</v>
      </c>
      <c r="Q101" s="6">
        <f t="shared" ca="1" si="13"/>
        <v>0.3960000000000003</v>
      </c>
      <c r="R101">
        <f t="shared" ca="1" si="22"/>
        <v>0</v>
      </c>
      <c r="S101">
        <f t="shared" ca="1" si="23"/>
        <v>0</v>
      </c>
    </row>
    <row r="102" spans="1:19" x14ac:dyDescent="0.25">
      <c r="A102" s="7">
        <f t="shared" ca="1" si="14"/>
        <v>0.50953859187902339</v>
      </c>
      <c r="B102" s="7">
        <f t="shared" ca="1" si="14"/>
        <v>-0.72665185655118592</v>
      </c>
      <c r="C102" s="2"/>
      <c r="D102" s="6">
        <f t="shared" ca="1" si="15"/>
        <v>0.50953859187902339</v>
      </c>
      <c r="E102" s="6">
        <f t="shared" ca="1" si="16"/>
        <v>-0.23154856745911584</v>
      </c>
      <c r="F102" s="6">
        <f t="shared" ca="1" si="17"/>
        <v>7.1310528088423244E-3</v>
      </c>
      <c r="G102" s="2">
        <f t="shared" ca="1" si="18"/>
        <v>272.56314051901023</v>
      </c>
      <c r="H102" s="2"/>
      <c r="I102" s="6">
        <f t="shared" ca="1" si="19"/>
        <v>4.1132121098876116E-2</v>
      </c>
      <c r="J102" s="2">
        <f t="shared" ca="1" si="20"/>
        <v>40.528684463377985</v>
      </c>
      <c r="K102" s="2"/>
      <c r="L102">
        <v>100</v>
      </c>
      <c r="M102" s="6">
        <f t="shared" ca="1" si="12"/>
        <v>2.4131586953859221E-2</v>
      </c>
      <c r="N102" s="6">
        <f ca="1"/>
        <v>-7.2998917453366216E-4</v>
      </c>
      <c r="O102" s="6"/>
      <c r="P102" s="6">
        <f t="shared" ca="1" si="21"/>
        <v>4.0000000000000001E-3</v>
      </c>
      <c r="Q102" s="6">
        <f t="shared" ca="1" si="13"/>
        <v>0.4000000000000003</v>
      </c>
      <c r="R102">
        <f t="shared" ca="1" si="22"/>
        <v>0</v>
      </c>
      <c r="S102">
        <f t="shared" ca="1" si="23"/>
        <v>0</v>
      </c>
    </row>
    <row r="103" spans="1:19" x14ac:dyDescent="0.25">
      <c r="A103" s="7">
        <f t="shared" ca="1" si="14"/>
        <v>1.0745762224005369</v>
      </c>
      <c r="B103" s="7">
        <f t="shared" ca="1" si="14"/>
        <v>-5.246637043876945E-2</v>
      </c>
      <c r="C103" s="2"/>
      <c r="D103" s="6">
        <f t="shared" ca="1" si="15"/>
        <v>1.0745762224005369</v>
      </c>
      <c r="E103" s="6">
        <f t="shared" ca="1" si="16"/>
        <v>0.64810459706873191</v>
      </c>
      <c r="F103" s="6">
        <f t="shared" ca="1" si="17"/>
        <v>1.576608367538734E-2</v>
      </c>
      <c r="G103" s="2">
        <f t="shared" ca="1" si="18"/>
        <v>276.86039379925927</v>
      </c>
      <c r="H103" s="2"/>
      <c r="I103" s="6">
        <f t="shared" ca="1" si="19"/>
        <v>-1.9964226000755834E-2</v>
      </c>
      <c r="J103" s="2">
        <f t="shared" ca="1" si="20"/>
        <v>39.719560647237785</v>
      </c>
      <c r="K103" s="2"/>
      <c r="L103">
        <v>101</v>
      </c>
      <c r="M103" s="6">
        <f t="shared" ca="1" si="12"/>
        <v>-2.0990711626842472E-3</v>
      </c>
      <c r="N103" s="6">
        <f ca="1"/>
        <v>-9.4272048139193432E-4</v>
      </c>
      <c r="O103" s="6"/>
      <c r="P103" s="6">
        <f t="shared" ca="1" si="21"/>
        <v>4.0000000000000001E-3</v>
      </c>
      <c r="Q103" s="6">
        <f t="shared" ca="1" si="13"/>
        <v>0.4040000000000003</v>
      </c>
      <c r="R103">
        <f t="shared" ca="1" si="22"/>
        <v>0</v>
      </c>
      <c r="S103">
        <f t="shared" ca="1" si="23"/>
        <v>0</v>
      </c>
    </row>
    <row r="104" spans="1:19" x14ac:dyDescent="0.25">
      <c r="A104" s="7">
        <f t="shared" ca="1" si="14"/>
        <v>-0.4129283312649486</v>
      </c>
      <c r="B104" s="7">
        <f t="shared" ca="1" si="14"/>
        <v>-0.4277535021602355</v>
      </c>
      <c r="C104" s="2"/>
      <c r="D104" s="6">
        <f t="shared" ca="1" si="15"/>
        <v>-0.4129283312649486</v>
      </c>
      <c r="E104" s="6">
        <f t="shared" ca="1" si="16"/>
        <v>-0.59298394086988293</v>
      </c>
      <c r="F104" s="6">
        <f t="shared" ca="1" si="17"/>
        <v>-6.966292083679354E-3</v>
      </c>
      <c r="G104" s="2">
        <f t="shared" ca="1" si="18"/>
        <v>274.93170342965112</v>
      </c>
      <c r="H104" s="2"/>
      <c r="I104" s="6">
        <f t="shared" ca="1" si="19"/>
        <v>-1.4628487352398592E-2</v>
      </c>
      <c r="J104" s="2">
        <f t="shared" ca="1" si="20"/>
        <v>39.138523556666833</v>
      </c>
      <c r="K104" s="2"/>
      <c r="L104">
        <v>102</v>
      </c>
      <c r="M104" s="6">
        <f t="shared" ca="1" si="12"/>
        <v>-1.0797389718038973E-2</v>
      </c>
      <c r="N104" s="6">
        <f ca="1"/>
        <v>-1.3078785491023239E-3</v>
      </c>
      <c r="O104" s="6"/>
      <c r="P104" s="6">
        <f t="shared" ca="1" si="21"/>
        <v>4.0000000000000001E-3</v>
      </c>
      <c r="Q104" s="6">
        <f t="shared" ca="1" si="13"/>
        <v>0.40800000000000031</v>
      </c>
      <c r="R104">
        <f t="shared" ca="1" si="22"/>
        <v>0</v>
      </c>
      <c r="S104">
        <f t="shared" ca="1" si="23"/>
        <v>0</v>
      </c>
    </row>
    <row r="105" spans="1:19" x14ac:dyDescent="0.25">
      <c r="A105" s="7">
        <f t="shared" ca="1" si="14"/>
        <v>-0.28301981932630049</v>
      </c>
      <c r="B105" s="7">
        <f t="shared" ca="1" si="14"/>
        <v>0.63158328255317997</v>
      </c>
      <c r="C105" s="2"/>
      <c r="D105" s="6">
        <f t="shared" ca="1" si="15"/>
        <v>-0.28301981932630049</v>
      </c>
      <c r="E105" s="6">
        <f t="shared" ca="1" si="16"/>
        <v>0.30366084088724848</v>
      </c>
      <c r="F105" s="6">
        <f t="shared" ca="1" si="17"/>
        <v>-4.9810012821060101E-3</v>
      </c>
      <c r="G105" s="2">
        <f t="shared" ca="1" si="18"/>
        <v>273.56226826237645</v>
      </c>
      <c r="H105" s="2"/>
      <c r="I105" s="6">
        <f t="shared" ca="1" si="19"/>
        <v>-4.5800080513318468E-3</v>
      </c>
      <c r="J105" s="2">
        <f t="shared" ca="1" si="20"/>
        <v>38.959268803660059</v>
      </c>
      <c r="K105" s="2"/>
      <c r="L105">
        <v>103</v>
      </c>
      <c r="M105" s="6">
        <f t="shared" ca="1" si="12"/>
        <v>-4.780504666718928E-3</v>
      </c>
      <c r="N105" s="6">
        <f ca="1"/>
        <v>-1.3625101874819093E-3</v>
      </c>
      <c r="O105" s="6"/>
      <c r="P105" s="6">
        <f t="shared" ca="1" si="21"/>
        <v>4.0000000000000001E-3</v>
      </c>
      <c r="Q105" s="6">
        <f t="shared" ca="1" si="13"/>
        <v>0.41200000000000031</v>
      </c>
      <c r="R105">
        <f t="shared" ca="1" si="22"/>
        <v>0</v>
      </c>
      <c r="S105">
        <f t="shared" ca="1" si="23"/>
        <v>0</v>
      </c>
    </row>
    <row r="106" spans="1:19" x14ac:dyDescent="0.25">
      <c r="A106" s="7">
        <f t="shared" ca="1" si="14"/>
        <v>-3.8370843940336741E-2</v>
      </c>
      <c r="B106" s="7">
        <f t="shared" ca="1" si="14"/>
        <v>-0.70404255831874696</v>
      </c>
      <c r="C106" s="2"/>
      <c r="D106" s="6">
        <f t="shared" ca="1" si="15"/>
        <v>-3.8370843940336741E-2</v>
      </c>
      <c r="E106" s="6">
        <f t="shared" ca="1" si="16"/>
        <v>-0.56518770472429358</v>
      </c>
      <c r="F106" s="6">
        <f t="shared" ca="1" si="17"/>
        <v>-1.2422211729359622E-3</v>
      </c>
      <c r="G106" s="2">
        <f t="shared" ca="1" si="18"/>
        <v>273.22244342062453</v>
      </c>
      <c r="H106" s="2"/>
      <c r="I106" s="6">
        <f t="shared" ca="1" si="19"/>
        <v>1.726710744967519E-2</v>
      </c>
      <c r="J106" s="2">
        <f t="shared" ca="1" si="20"/>
        <v>39.631982684253643</v>
      </c>
      <c r="K106" s="2"/>
      <c r="L106">
        <v>104</v>
      </c>
      <c r="M106" s="6">
        <f t="shared" ca="1" si="12"/>
        <v>8.0124431383696137E-3</v>
      </c>
      <c r="N106" s="6">
        <f ca="1"/>
        <v>-1.5870671171206382E-3</v>
      </c>
      <c r="O106" s="6"/>
      <c r="P106" s="6">
        <f t="shared" ca="1" si="21"/>
        <v>4.0000000000000001E-3</v>
      </c>
      <c r="Q106" s="6">
        <f t="shared" ca="1" si="13"/>
        <v>0.41600000000000031</v>
      </c>
      <c r="R106">
        <f t="shared" ca="1" si="22"/>
        <v>0</v>
      </c>
      <c r="S106">
        <f t="shared" ca="1" si="23"/>
        <v>0</v>
      </c>
    </row>
    <row r="107" spans="1:19" x14ac:dyDescent="0.25">
      <c r="A107" s="7">
        <f t="shared" ca="1" si="14"/>
        <v>0.4935379416898199</v>
      </c>
      <c r="B107" s="7">
        <f t="shared" ca="1" si="14"/>
        <v>1.191626203125431</v>
      </c>
      <c r="C107" s="2"/>
      <c r="D107" s="6">
        <f t="shared" ca="1" si="15"/>
        <v>0.4935379416898199</v>
      </c>
      <c r="E107" s="6">
        <f t="shared" ca="1" si="16"/>
        <v>1.2311717274128151</v>
      </c>
      <c r="F107" s="6">
        <f t="shared" ca="1" si="17"/>
        <v>6.8865273103528909E-3</v>
      </c>
      <c r="G107" s="2">
        <f t="shared" ca="1" si="18"/>
        <v>275.10399723904203</v>
      </c>
      <c r="H107" s="2"/>
      <c r="I107" s="6">
        <f t="shared" ca="1" si="19"/>
        <v>1.6583187335050098E-2</v>
      </c>
      <c r="J107" s="2">
        <f t="shared" ca="1" si="20"/>
        <v>40.289207277566085</v>
      </c>
      <c r="K107" s="2"/>
      <c r="L107">
        <v>105</v>
      </c>
      <c r="M107" s="6">
        <f t="shared" ca="1" si="12"/>
        <v>1.1734857322701495E-2</v>
      </c>
      <c r="N107" s="6">
        <f ca="1"/>
        <v>-1.9359146870323489E-3</v>
      </c>
      <c r="O107" s="6"/>
      <c r="P107" s="6">
        <f t="shared" ca="1" si="21"/>
        <v>4.0000000000000001E-3</v>
      </c>
      <c r="Q107" s="6">
        <f t="shared" ca="1" si="13"/>
        <v>0.42000000000000032</v>
      </c>
      <c r="R107">
        <f t="shared" ca="1" si="22"/>
        <v>0</v>
      </c>
      <c r="S107">
        <f t="shared" ca="1" si="23"/>
        <v>0</v>
      </c>
    </row>
    <row r="108" spans="1:19" x14ac:dyDescent="0.25">
      <c r="A108" s="7">
        <f t="shared" ca="1" si="14"/>
        <v>0.47688663055350533</v>
      </c>
      <c r="B108" s="7">
        <f t="shared" ca="1" si="14"/>
        <v>-0.71541470937508322</v>
      </c>
      <c r="C108" s="2"/>
      <c r="D108" s="6">
        <f t="shared" ca="1" si="15"/>
        <v>0.47688663055350533</v>
      </c>
      <c r="E108" s="6">
        <f t="shared" ca="1" si="16"/>
        <v>-0.24383739386513542</v>
      </c>
      <c r="F108" s="6">
        <f t="shared" ca="1" si="17"/>
        <v>6.6320582664100795E-3</v>
      </c>
      <c r="G108" s="2">
        <f t="shared" ca="1" si="18"/>
        <v>276.9285029780537</v>
      </c>
      <c r="H108" s="2"/>
      <c r="I108" s="6">
        <f t="shared" ca="1" si="19"/>
        <v>-2.8909932861178787E-2</v>
      </c>
      <c r="J108" s="2">
        <f t="shared" ca="1" si="20"/>
        <v>39.124449000141531</v>
      </c>
      <c r="K108" s="2"/>
      <c r="L108">
        <v>106</v>
      </c>
      <c r="M108" s="6">
        <f t="shared" ca="1" si="12"/>
        <v>-1.1138937297384355E-2</v>
      </c>
      <c r="N108" s="6">
        <f ca="1"/>
        <v>-2.0990711626842472E-3</v>
      </c>
      <c r="O108" s="6"/>
      <c r="P108" s="6">
        <f t="shared" ca="1" si="21"/>
        <v>4.0000000000000001E-3</v>
      </c>
      <c r="Q108" s="6">
        <f t="shared" ca="1" si="13"/>
        <v>0.42400000000000032</v>
      </c>
      <c r="R108">
        <f t="shared" ca="1" si="22"/>
        <v>0</v>
      </c>
      <c r="S108">
        <f t="shared" ca="1" si="23"/>
        <v>0</v>
      </c>
    </row>
    <row r="109" spans="1:19" x14ac:dyDescent="0.25">
      <c r="A109" s="7">
        <f t="shared" ca="1" si="14"/>
        <v>-0.63072825421182921</v>
      </c>
      <c r="B109" s="7">
        <f t="shared" ca="1" si="14"/>
        <v>-0.94586707130667358</v>
      </c>
      <c r="C109" s="2"/>
      <c r="D109" s="6">
        <f t="shared" ca="1" si="15"/>
        <v>-0.63072825421182921</v>
      </c>
      <c r="E109" s="6">
        <f t="shared" ca="1" si="16"/>
        <v>-1.1303493215991693</v>
      </c>
      <c r="F109" s="6">
        <f t="shared" ca="1" si="17"/>
        <v>-1.0294758995947834E-2</v>
      </c>
      <c r="G109" s="2">
        <f t="shared" ca="1" si="18"/>
        <v>274.07759078078601</v>
      </c>
      <c r="H109" s="2"/>
      <c r="I109" s="6">
        <f t="shared" ca="1" si="19"/>
        <v>-1.0806819366077987E-3</v>
      </c>
      <c r="J109" s="2">
        <f t="shared" ca="1" si="20"/>
        <v>39.082167914827345</v>
      </c>
      <c r="K109" s="2"/>
      <c r="L109">
        <v>107</v>
      </c>
      <c r="M109" s="6">
        <f t="shared" ca="1" si="12"/>
        <v>-5.6877204662778161E-3</v>
      </c>
      <c r="N109" s="6">
        <f ca="1"/>
        <v>-2.2230478341618556E-3</v>
      </c>
      <c r="O109" s="6"/>
      <c r="P109" s="6">
        <f t="shared" ca="1" si="21"/>
        <v>4.0000000000000001E-3</v>
      </c>
      <c r="Q109" s="6">
        <f t="shared" ca="1" si="13"/>
        <v>0.42800000000000032</v>
      </c>
      <c r="R109">
        <f t="shared" ca="1" si="22"/>
        <v>0</v>
      </c>
      <c r="S109">
        <f t="shared" ca="1" si="23"/>
        <v>0</v>
      </c>
    </row>
    <row r="110" spans="1:19" x14ac:dyDescent="0.25">
      <c r="A110" s="7">
        <f t="shared" ca="1" si="14"/>
        <v>4.682677879026885E-2</v>
      </c>
      <c r="B110" s="7">
        <f t="shared" ca="1" si="14"/>
        <v>1.2431996850915357</v>
      </c>
      <c r="C110" s="2"/>
      <c r="D110" s="6">
        <f t="shared" ca="1" si="15"/>
        <v>4.682677879026885E-2</v>
      </c>
      <c r="E110" s="6">
        <f t="shared" ca="1" si="16"/>
        <v>0.98460235533838081</v>
      </c>
      <c r="F110" s="6">
        <f t="shared" ca="1" si="17"/>
        <v>5.9787865570059911E-5</v>
      </c>
      <c r="G110" s="2">
        <f t="shared" ca="1" si="18"/>
        <v>274.09397729493941</v>
      </c>
      <c r="H110" s="2"/>
      <c r="I110" s="6">
        <f t="shared" ca="1" si="19"/>
        <v>4.1344463223685811E-2</v>
      </c>
      <c r="J110" s="2">
        <f t="shared" ca="1" si="20"/>
        <v>40.69799916888384</v>
      </c>
      <c r="K110" s="2"/>
      <c r="L110">
        <v>108</v>
      </c>
      <c r="M110" s="6">
        <f t="shared" ca="1" si="12"/>
        <v>2.0702125544627935E-2</v>
      </c>
      <c r="N110" s="6">
        <f ca="1"/>
        <v>-2.4177487707365405E-3</v>
      </c>
      <c r="O110" s="6"/>
      <c r="P110" s="6">
        <f t="shared" ca="1" si="21"/>
        <v>4.0000000000000001E-3</v>
      </c>
      <c r="Q110" s="6">
        <f t="shared" ca="1" si="13"/>
        <v>0.43200000000000033</v>
      </c>
      <c r="R110">
        <f t="shared" ca="1" si="22"/>
        <v>0</v>
      </c>
      <c r="S110">
        <f t="shared" ca="1" si="23"/>
        <v>0</v>
      </c>
    </row>
    <row r="111" spans="1:19" x14ac:dyDescent="0.25">
      <c r="A111" s="7">
        <f t="shared" ca="1" si="14"/>
        <v>1.0797460875820728</v>
      </c>
      <c r="B111" s="7">
        <f t="shared" ca="1" si="14"/>
        <v>4.0084578901628323E-2</v>
      </c>
      <c r="C111" s="2"/>
      <c r="D111" s="6">
        <f t="shared" ca="1" si="15"/>
        <v>1.0797460875820728</v>
      </c>
      <c r="E111" s="6">
        <f t="shared" ca="1" si="16"/>
        <v>0.72248274757037545</v>
      </c>
      <c r="F111" s="6">
        <f t="shared" ca="1" si="17"/>
        <v>1.5845090706082334E-2</v>
      </c>
      <c r="G111" s="2">
        <f t="shared" ca="1" si="18"/>
        <v>278.4370212271686</v>
      </c>
      <c r="H111" s="2"/>
      <c r="I111" s="6">
        <f t="shared" ca="1" si="19"/>
        <v>1.6524433666798215E-2</v>
      </c>
      <c r="J111" s="2">
        <f t="shared" ca="1" si="20"/>
        <v>41.370510556521474</v>
      </c>
      <c r="K111" s="2"/>
      <c r="L111">
        <v>109</v>
      </c>
      <c r="M111" s="6">
        <f t="shared" ca="1" si="12"/>
        <v>1.6184762186440275E-2</v>
      </c>
      <c r="N111" s="6">
        <f ca="1"/>
        <v>-2.6096586406462157E-3</v>
      </c>
      <c r="O111" s="6"/>
      <c r="P111" s="6">
        <f t="shared" ca="1" si="21"/>
        <v>4.0000000000000001E-3</v>
      </c>
      <c r="Q111" s="6">
        <f t="shared" ca="1" si="13"/>
        <v>0.43600000000000033</v>
      </c>
      <c r="R111">
        <f t="shared" ca="1" si="22"/>
        <v>0</v>
      </c>
      <c r="S111">
        <f t="shared" ca="1" si="23"/>
        <v>0</v>
      </c>
    </row>
    <row r="112" spans="1:19" x14ac:dyDescent="0.25">
      <c r="A112" s="7">
        <f t="shared" ca="1" si="14"/>
        <v>0.47545616288697351</v>
      </c>
      <c r="B112" s="7">
        <f t="shared" ca="1" si="14"/>
        <v>-0.23467343459479958</v>
      </c>
      <c r="C112" s="2"/>
      <c r="D112" s="6">
        <f t="shared" ca="1" si="15"/>
        <v>0.47545616288697351</v>
      </c>
      <c r="E112" s="6">
        <f t="shared" ca="1" si="16"/>
        <v>0.12438861779024873</v>
      </c>
      <c r="F112" s="6">
        <f t="shared" ca="1" si="17"/>
        <v>6.6101975410585729E-3</v>
      </c>
      <c r="G112" s="2">
        <f t="shared" ca="1" si="18"/>
        <v>280.27754494022412</v>
      </c>
      <c r="H112" s="2"/>
      <c r="I112" s="6">
        <f t="shared" ca="1" si="19"/>
        <v>-6.1882617632663173E-2</v>
      </c>
      <c r="J112" s="2">
        <f t="shared" ca="1" si="20"/>
        <v>38.810395070484198</v>
      </c>
      <c r="K112" s="2"/>
      <c r="L112">
        <v>110</v>
      </c>
      <c r="M112" s="6">
        <f t="shared" ca="1" si="12"/>
        <v>-2.7636210045802301E-2</v>
      </c>
      <c r="N112" s="6">
        <f ca="1"/>
        <v>-2.666501177353113E-3</v>
      </c>
      <c r="O112" s="6"/>
      <c r="P112" s="6">
        <f t="shared" ca="1" si="21"/>
        <v>4.0000000000000001E-3</v>
      </c>
      <c r="Q112" s="6">
        <f t="shared" ca="1" si="13"/>
        <v>0.44000000000000034</v>
      </c>
      <c r="R112">
        <f t="shared" ca="1" si="22"/>
        <v>0</v>
      </c>
      <c r="S112">
        <f t="shared" ca="1" si="23"/>
        <v>0</v>
      </c>
    </row>
    <row r="113" spans="1:19" x14ac:dyDescent="0.25">
      <c r="A113" s="7">
        <f t="shared" ca="1" si="14"/>
        <v>-1.4335097799907262</v>
      </c>
      <c r="B113" s="7">
        <f t="shared" ca="1" si="14"/>
        <v>-0.20512369306798645</v>
      </c>
      <c r="C113" s="2"/>
      <c r="D113" s="6">
        <f t="shared" ca="1" si="15"/>
        <v>-1.4335097799907262</v>
      </c>
      <c r="E113" s="6">
        <f t="shared" ca="1" si="16"/>
        <v>-1.0758367456660649</v>
      </c>
      <c r="F113" s="6">
        <f t="shared" ca="1" si="17"/>
        <v>-2.2563044999828329E-2</v>
      </c>
      <c r="G113" s="2">
        <f t="shared" ca="1" si="18"/>
        <v>273.95363008129647</v>
      </c>
      <c r="H113" s="2"/>
      <c r="I113" s="6">
        <f t="shared" ca="1" si="19"/>
        <v>-2.8235050198866882E-2</v>
      </c>
      <c r="J113" s="2">
        <f t="shared" ca="1" si="20"/>
        <v>37.714581617431222</v>
      </c>
      <c r="K113" s="2"/>
      <c r="L113">
        <v>111</v>
      </c>
      <c r="M113" s="6">
        <f t="shared" ca="1" si="12"/>
        <v>-2.5399047599347607E-2</v>
      </c>
      <c r="N113" s="6">
        <f ca="1"/>
        <v>-2.8242187330072242E-3</v>
      </c>
      <c r="O113" s="6"/>
      <c r="P113" s="6">
        <f t="shared" ca="1" si="21"/>
        <v>4.0000000000000001E-3</v>
      </c>
      <c r="Q113" s="6">
        <f t="shared" ca="1" si="13"/>
        <v>0.44400000000000034</v>
      </c>
      <c r="R113">
        <f t="shared" ca="1" si="22"/>
        <v>0</v>
      </c>
      <c r="S113">
        <f t="shared" ca="1" si="23"/>
        <v>0</v>
      </c>
    </row>
    <row r="114" spans="1:19" x14ac:dyDescent="0.25">
      <c r="A114" s="7">
        <f t="shared" ca="1" si="14"/>
        <v>-0.61429697671267258</v>
      </c>
      <c r="B114" s="7">
        <f t="shared" ca="1" si="14"/>
        <v>-1.3932696518728074</v>
      </c>
      <c r="C114" s="2"/>
      <c r="D114" s="6">
        <f t="shared" ca="1" si="15"/>
        <v>-0.61429697671267258</v>
      </c>
      <c r="E114" s="6">
        <f t="shared" ca="1" si="16"/>
        <v>-1.4633660867121381</v>
      </c>
      <c r="F114" s="6">
        <f t="shared" ca="1" si="17"/>
        <v>-1.0043652555035167E-2</v>
      </c>
      <c r="G114" s="2">
        <f t="shared" ca="1" si="18"/>
        <v>271.2021350045693</v>
      </c>
      <c r="H114" s="2"/>
      <c r="I114" s="6">
        <f t="shared" ca="1" si="19"/>
        <v>-1.8860211458013944E-2</v>
      </c>
      <c r="J114" s="2">
        <f t="shared" ca="1" si="20"/>
        <v>37.003276633075942</v>
      </c>
      <c r="K114" s="2"/>
      <c r="L114">
        <v>112</v>
      </c>
      <c r="M114" s="6">
        <f t="shared" ca="1" si="12"/>
        <v>-1.4451932006524556E-2</v>
      </c>
      <c r="N114" s="6">
        <f ca="1"/>
        <v>-2.9567974450118977E-3</v>
      </c>
      <c r="O114" s="6"/>
      <c r="P114" s="6">
        <f t="shared" ca="1" si="21"/>
        <v>4.0000000000000001E-3</v>
      </c>
      <c r="Q114" s="6">
        <f t="shared" ca="1" si="13"/>
        <v>0.44800000000000034</v>
      </c>
      <c r="R114">
        <f t="shared" ca="1" si="22"/>
        <v>0</v>
      </c>
      <c r="S114">
        <f t="shared" ca="1" si="23"/>
        <v>0</v>
      </c>
    </row>
    <row r="115" spans="1:19" x14ac:dyDescent="0.25">
      <c r="A115" s="7">
        <f t="shared" ca="1" si="14"/>
        <v>-0.38604903753297726</v>
      </c>
      <c r="B115" s="7">
        <f t="shared" ca="1" si="14"/>
        <v>0.28035492371638598</v>
      </c>
      <c r="C115" s="2"/>
      <c r="D115" s="6">
        <f t="shared" ca="1" si="15"/>
        <v>-0.38604903753297726</v>
      </c>
      <c r="E115" s="6">
        <f t="shared" ca="1" si="16"/>
        <v>-3.20358946279862E-2</v>
      </c>
      <c r="F115" s="6">
        <f t="shared" ca="1" si="17"/>
        <v>-6.5555167326071112E-3</v>
      </c>
      <c r="G115" s="2">
        <f t="shared" ca="1" si="18"/>
        <v>269.42426487062806</v>
      </c>
      <c r="H115" s="2"/>
      <c r="I115" s="6">
        <f t="shared" ca="1" si="19"/>
        <v>-1.3508542793918151E-3</v>
      </c>
      <c r="J115" s="2">
        <f t="shared" ca="1" si="20"/>
        <v>36.953290598484628</v>
      </c>
      <c r="K115" s="2"/>
      <c r="L115">
        <v>113</v>
      </c>
      <c r="M115" s="6">
        <f t="shared" ca="1" si="12"/>
        <v>-3.9531855059994634E-3</v>
      </c>
      <c r="N115" s="6">
        <f ca="1"/>
        <v>-3.506399188207901E-3</v>
      </c>
      <c r="O115" s="6"/>
      <c r="P115" s="6">
        <f t="shared" ca="1" si="21"/>
        <v>4.0000000000000001E-3</v>
      </c>
      <c r="Q115" s="6">
        <f t="shared" ca="1" si="13"/>
        <v>0.45200000000000035</v>
      </c>
      <c r="R115">
        <f t="shared" ca="1" si="22"/>
        <v>0</v>
      </c>
      <c r="S115">
        <f t="shared" ca="1" si="23"/>
        <v>0</v>
      </c>
    </row>
    <row r="116" spans="1:19" x14ac:dyDescent="0.25">
      <c r="A116" s="7">
        <f t="shared" ca="1" si="14"/>
        <v>4.0248929062030064E-2</v>
      </c>
      <c r="B116" s="7">
        <f t="shared" ca="1" si="14"/>
        <v>-1.1465249732884966</v>
      </c>
      <c r="C116" s="2"/>
      <c r="D116" s="6">
        <f t="shared" ca="1" si="15"/>
        <v>4.0248929062030064E-2</v>
      </c>
      <c r="E116" s="6">
        <f t="shared" ca="1" si="16"/>
        <v>-0.85458747897863396</v>
      </c>
      <c r="F116" s="6">
        <f t="shared" ca="1" si="17"/>
        <v>-4.0736298433693215E-5</v>
      </c>
      <c r="G116" s="2">
        <f t="shared" ca="1" si="18"/>
        <v>269.41328952336903</v>
      </c>
      <c r="H116" s="2"/>
      <c r="I116" s="6">
        <f t="shared" ca="1" si="19"/>
        <v>2.1957599560237122E-2</v>
      </c>
      <c r="J116" s="2">
        <f t="shared" ca="1" si="20"/>
        <v>37.764696155879221</v>
      </c>
      <c r="K116" s="2"/>
      <c r="L116">
        <v>114</v>
      </c>
      <c r="M116" s="6">
        <f t="shared" ca="1" si="12"/>
        <v>1.0958431630901714E-2</v>
      </c>
      <c r="N116" s="6">
        <f ca="1"/>
        <v>-3.6478223340070974E-3</v>
      </c>
      <c r="O116" s="6"/>
      <c r="P116" s="6">
        <f t="shared" ca="1" si="21"/>
        <v>4.0000000000000001E-3</v>
      </c>
      <c r="Q116" s="6">
        <f t="shared" ca="1" si="13"/>
        <v>0.45600000000000035</v>
      </c>
      <c r="R116">
        <f t="shared" ca="1" si="22"/>
        <v>0</v>
      </c>
      <c r="S116">
        <f t="shared" ca="1" si="23"/>
        <v>0</v>
      </c>
    </row>
    <row r="117" spans="1:19" x14ac:dyDescent="0.25">
      <c r="A117" s="7">
        <f t="shared" ca="1" si="14"/>
        <v>0.6077367228708791</v>
      </c>
      <c r="B117" s="7">
        <f t="shared" ca="1" si="14"/>
        <v>1.8206019709683074</v>
      </c>
      <c r="C117" s="2"/>
      <c r="D117" s="6">
        <f t="shared" ca="1" si="15"/>
        <v>0.6077367228708791</v>
      </c>
      <c r="E117" s="6">
        <f t="shared" ca="1" si="16"/>
        <v>1.7872952267894795</v>
      </c>
      <c r="F117" s="6">
        <f t="shared" ca="1" si="17"/>
        <v>8.6317385089594596E-3</v>
      </c>
      <c r="G117" s="2">
        <f t="shared" ca="1" si="18"/>
        <v>271.7387945893733</v>
      </c>
      <c r="H117" s="2"/>
      <c r="I117" s="6">
        <f t="shared" ca="1" si="19"/>
        <v>-3.3348312457182873E-2</v>
      </c>
      <c r="J117" s="2">
        <f t="shared" ca="1" si="20"/>
        <v>36.505307268622389</v>
      </c>
      <c r="K117" s="2"/>
      <c r="L117">
        <v>115</v>
      </c>
      <c r="M117" s="6">
        <f t="shared" ca="1" si="12"/>
        <v>-1.2358286974111708E-2</v>
      </c>
      <c r="N117" s="6">
        <f ca="1"/>
        <v>-3.8514277489758888E-3</v>
      </c>
      <c r="O117" s="6"/>
      <c r="P117" s="6">
        <f t="shared" ca="1" si="21"/>
        <v>4.0000000000000001E-3</v>
      </c>
      <c r="Q117" s="6">
        <f t="shared" ca="1" si="13"/>
        <v>0.46000000000000035</v>
      </c>
      <c r="R117">
        <f t="shared" ca="1" si="22"/>
        <v>0</v>
      </c>
      <c r="S117">
        <f t="shared" ca="1" si="23"/>
        <v>0</v>
      </c>
    </row>
    <row r="118" spans="1:19" x14ac:dyDescent="0.25">
      <c r="A118" s="7">
        <f t="shared" ca="1" si="14"/>
        <v>-0.73878888587587555</v>
      </c>
      <c r="B118" s="7">
        <f t="shared" ca="1" si="14"/>
        <v>-1.2751203700281353</v>
      </c>
      <c r="C118" s="2"/>
      <c r="D118" s="6">
        <f t="shared" ca="1" si="15"/>
        <v>-0.73878888587587555</v>
      </c>
      <c r="E118" s="6">
        <f t="shared" ca="1" si="16"/>
        <v>-1.4523954767255103</v>
      </c>
      <c r="F118" s="6">
        <f t="shared" ca="1" si="17"/>
        <v>-1.1946165627071077E-2</v>
      </c>
      <c r="G118" s="2">
        <f t="shared" ca="1" si="18"/>
        <v>268.49255794190799</v>
      </c>
      <c r="H118" s="2"/>
      <c r="I118" s="6">
        <f t="shared" ca="1" si="19"/>
        <v>-2.249090416893661E-2</v>
      </c>
      <c r="J118" s="2">
        <f t="shared" ca="1" si="20"/>
        <v>35.684269901186219</v>
      </c>
      <c r="K118" s="2"/>
      <c r="L118">
        <v>116</v>
      </c>
      <c r="M118" s="6">
        <f t="shared" ca="1" si="12"/>
        <v>-1.7218534898003846E-2</v>
      </c>
      <c r="N118" s="6">
        <f ca="1"/>
        <v>-3.9531855059994634E-3</v>
      </c>
      <c r="O118" s="6"/>
      <c r="P118" s="6">
        <f t="shared" ca="1" si="21"/>
        <v>4.0000000000000001E-3</v>
      </c>
      <c r="Q118" s="6">
        <f t="shared" ca="1" si="13"/>
        <v>0.46400000000000036</v>
      </c>
      <c r="R118">
        <f t="shared" ca="1" si="22"/>
        <v>0</v>
      </c>
      <c r="S118">
        <f t="shared" ca="1" si="23"/>
        <v>0</v>
      </c>
    </row>
    <row r="119" spans="1:19" x14ac:dyDescent="0.25">
      <c r="A119" s="7">
        <f t="shared" ca="1" si="14"/>
        <v>-0.474445025130247</v>
      </c>
      <c r="B119" s="7">
        <f t="shared" ca="1" si="14"/>
        <v>-2.1688804136156761</v>
      </c>
      <c r="C119" s="2"/>
      <c r="D119" s="6">
        <f t="shared" ca="1" si="15"/>
        <v>-0.474445025130247</v>
      </c>
      <c r="E119" s="6">
        <f t="shared" ca="1" si="16"/>
        <v>-1.9693357131777534</v>
      </c>
      <c r="F119" s="6">
        <f t="shared" ca="1" si="17"/>
        <v>-7.906403895072113E-3</v>
      </c>
      <c r="G119" s="2">
        <f t="shared" ca="1" si="18"/>
        <v>266.36974733599823</v>
      </c>
      <c r="H119" s="2"/>
      <c r="I119" s="6">
        <f t="shared" ca="1" si="19"/>
        <v>-8.2149356957568614E-3</v>
      </c>
      <c r="J119" s="2">
        <f t="shared" ca="1" si="20"/>
        <v>35.391125918597943</v>
      </c>
      <c r="K119" s="2"/>
      <c r="L119">
        <v>117</v>
      </c>
      <c r="M119" s="6">
        <f t="shared" ca="1" si="12"/>
        <v>-8.0606697954144872E-3</v>
      </c>
      <c r="N119" s="6">
        <f ca="1"/>
        <v>-4.1337037158997829E-3</v>
      </c>
      <c r="O119" s="6"/>
      <c r="P119" s="6">
        <f t="shared" ca="1" si="21"/>
        <v>4.0000000000000001E-3</v>
      </c>
      <c r="Q119" s="6">
        <f t="shared" ca="1" si="13"/>
        <v>0.46800000000000036</v>
      </c>
      <c r="R119">
        <f t="shared" ca="1" si="22"/>
        <v>0</v>
      </c>
      <c r="S119">
        <f t="shared" ca="1" si="23"/>
        <v>0</v>
      </c>
    </row>
    <row r="120" spans="1:19" x14ac:dyDescent="0.25">
      <c r="A120" s="7">
        <f t="shared" ca="1" si="14"/>
        <v>-0.12686993889456416</v>
      </c>
      <c r="B120" s="7">
        <f t="shared" ca="1" si="14"/>
        <v>0.27972289210166434</v>
      </c>
      <c r="C120" s="2"/>
      <c r="D120" s="6">
        <f t="shared" ca="1" si="15"/>
        <v>-0.12686993889456416</v>
      </c>
      <c r="E120" s="6">
        <f t="shared" ca="1" si="16"/>
        <v>0.13351325053385915</v>
      </c>
      <c r="F120" s="6">
        <f t="shared" ca="1" si="17"/>
        <v>-2.5946840449852532E-3</v>
      </c>
      <c r="G120" s="2">
        <f t="shared" ca="1" si="18"/>
        <v>265.67860200251874</v>
      </c>
      <c r="H120" s="2"/>
      <c r="I120" s="6">
        <f t="shared" ca="1" si="19"/>
        <v>3.3735899574867716E-2</v>
      </c>
      <c r="J120" s="2">
        <f t="shared" ca="1" si="20"/>
        <v>36.585077388429262</v>
      </c>
      <c r="K120" s="2"/>
      <c r="L120">
        <v>118</v>
      </c>
      <c r="M120" s="6">
        <f t="shared" ca="1" si="12"/>
        <v>1.5570607764941232E-2</v>
      </c>
      <c r="N120" s="6">
        <f ca="1"/>
        <v>-4.2349627256889786E-3</v>
      </c>
      <c r="O120" s="6"/>
      <c r="P120" s="6">
        <f t="shared" ca="1" si="21"/>
        <v>4.0000000000000001E-3</v>
      </c>
      <c r="Q120" s="6">
        <f t="shared" ca="1" si="13"/>
        <v>0.47200000000000036</v>
      </c>
      <c r="R120">
        <f t="shared" ca="1" si="22"/>
        <v>0</v>
      </c>
      <c r="S120">
        <f t="shared" ca="1" si="23"/>
        <v>0</v>
      </c>
    </row>
    <row r="121" spans="1:19" x14ac:dyDescent="0.25">
      <c r="A121" s="7">
        <f t="shared" ca="1" si="14"/>
        <v>0.89450141074379452</v>
      </c>
      <c r="B121" s="7">
        <f t="shared" ca="1" si="14"/>
        <v>2.2308414296093586</v>
      </c>
      <c r="C121" s="2"/>
      <c r="D121" s="6">
        <f t="shared" ca="1" si="15"/>
        <v>0.89450141074379452</v>
      </c>
      <c r="E121" s="6">
        <f t="shared" ca="1" si="16"/>
        <v>2.2860082834985493</v>
      </c>
      <c r="F121" s="6">
        <f t="shared" ca="1" si="17"/>
        <v>1.3014140312769042E-2</v>
      </c>
      <c r="G121" s="2">
        <f t="shared" ca="1" si="18"/>
        <v>269.13618060707984</v>
      </c>
      <c r="H121" s="2"/>
      <c r="I121" s="6">
        <f t="shared" ca="1" si="19"/>
        <v>-2.9622763405427133E-2</v>
      </c>
      <c r="J121" s="2">
        <f t="shared" ca="1" si="20"/>
        <v>35.50132629678258</v>
      </c>
      <c r="K121" s="2"/>
      <c r="L121">
        <v>119</v>
      </c>
      <c r="M121" s="6">
        <f t="shared" ca="1" si="12"/>
        <v>-8.3043115463290462E-3</v>
      </c>
      <c r="N121" s="6">
        <f ca="1"/>
        <v>-4.4879458358312177E-3</v>
      </c>
      <c r="O121" s="6"/>
      <c r="P121" s="6">
        <f t="shared" ca="1" si="21"/>
        <v>4.0000000000000001E-3</v>
      </c>
      <c r="Q121" s="6">
        <f t="shared" ca="1" si="13"/>
        <v>0.47600000000000037</v>
      </c>
      <c r="R121">
        <f t="shared" ca="1" si="22"/>
        <v>0</v>
      </c>
      <c r="S121">
        <f t="shared" ca="1" si="23"/>
        <v>0</v>
      </c>
    </row>
    <row r="122" spans="1:19" x14ac:dyDescent="0.25">
      <c r="A122" s="7">
        <f t="shared" ca="1" si="14"/>
        <v>-0.6480834436936509</v>
      </c>
      <c r="B122" s="7">
        <f t="shared" ca="1" si="14"/>
        <v>0.26155756472495073</v>
      </c>
      <c r="C122" s="2"/>
      <c r="D122" s="6">
        <f t="shared" ca="1" si="15"/>
        <v>-0.6480834436936509</v>
      </c>
      <c r="E122" s="6">
        <f t="shared" ca="1" si="16"/>
        <v>-0.21433326540781156</v>
      </c>
      <c r="F122" s="6">
        <f t="shared" ca="1" si="17"/>
        <v>-1.0559984865474345E-2</v>
      </c>
      <c r="G122" s="2">
        <f t="shared" ca="1" si="18"/>
        <v>266.29410661311749</v>
      </c>
      <c r="H122" s="2"/>
      <c r="I122" s="6">
        <f t="shared" ca="1" si="19"/>
        <v>3.04089452386389E-2</v>
      </c>
      <c r="J122" s="2">
        <f t="shared" ca="1" si="20"/>
        <v>36.580884184040492</v>
      </c>
      <c r="K122" s="2"/>
      <c r="L122">
        <v>120</v>
      </c>
      <c r="M122" s="6">
        <f t="shared" ca="1" si="12"/>
        <v>9.9244801865822768E-3</v>
      </c>
      <c r="N122" s="6">
        <f ca="1"/>
        <v>-4.5956941923257898E-3</v>
      </c>
      <c r="O122" s="6"/>
      <c r="P122" s="6">
        <f t="shared" ca="1" si="21"/>
        <v>4.0000000000000001E-3</v>
      </c>
      <c r="Q122" s="6">
        <f t="shared" ca="1" si="13"/>
        <v>0.48000000000000037</v>
      </c>
      <c r="R122">
        <f t="shared" ca="1" si="22"/>
        <v>0</v>
      </c>
      <c r="S122">
        <f t="shared" ca="1" si="23"/>
        <v>0</v>
      </c>
    </row>
    <row r="123" spans="1:19" x14ac:dyDescent="0.25">
      <c r="A123" s="7">
        <f t="shared" ca="1" si="14"/>
        <v>0.81350050054359524</v>
      </c>
      <c r="B123" s="7">
        <f t="shared" ca="1" si="14"/>
        <v>0.88383033266895183</v>
      </c>
      <c r="C123" s="2"/>
      <c r="D123" s="6">
        <f t="shared" ca="1" si="15"/>
        <v>0.81350050054359524</v>
      </c>
      <c r="E123" s="6">
        <f t="shared" ca="1" si="16"/>
        <v>1.199800692436694</v>
      </c>
      <c r="F123" s="6">
        <f t="shared" ca="1" si="17"/>
        <v>1.1776266369486019E-2</v>
      </c>
      <c r="G123" s="2">
        <f t="shared" ca="1" si="18"/>
        <v>269.43005694521787</v>
      </c>
      <c r="H123" s="2"/>
      <c r="I123" s="6">
        <f t="shared" ca="1" si="19"/>
        <v>-3.326590171386748E-2</v>
      </c>
      <c r="J123" s="2">
        <f t="shared" ca="1" si="20"/>
        <v>35.363988086167836</v>
      </c>
      <c r="K123" s="2"/>
      <c r="L123">
        <v>121</v>
      </c>
      <c r="M123" s="6">
        <f t="shared" ca="1" si="12"/>
        <v>-1.074481767219073E-2</v>
      </c>
      <c r="N123" s="6">
        <f ca="1"/>
        <v>-4.6469797345840298E-3</v>
      </c>
      <c r="O123" s="6"/>
      <c r="P123" s="6">
        <f t="shared" ca="1" si="21"/>
        <v>4.0000000000000001E-3</v>
      </c>
      <c r="Q123" s="6">
        <f t="shared" ca="1" si="13"/>
        <v>0.48400000000000037</v>
      </c>
      <c r="R123">
        <f t="shared" ca="1" si="22"/>
        <v>0</v>
      </c>
      <c r="S123">
        <f t="shared" ca="1" si="23"/>
        <v>0</v>
      </c>
    </row>
    <row r="124" spans="1:19" x14ac:dyDescent="0.25">
      <c r="A124" s="7">
        <f t="shared" ca="1" si="14"/>
        <v>-0.73678244258143921</v>
      </c>
      <c r="B124" s="7">
        <f t="shared" ca="1" si="14"/>
        <v>0.58536204361888933</v>
      </c>
      <c r="C124" s="2"/>
      <c r="D124" s="6">
        <f t="shared" ca="1" si="15"/>
        <v>-0.73678244258143921</v>
      </c>
      <c r="E124" s="6">
        <f t="shared" ca="1" si="16"/>
        <v>-2.2518549739723726E-2</v>
      </c>
      <c r="F124" s="6">
        <f t="shared" ca="1" si="17"/>
        <v>-1.1915502713941843E-2</v>
      </c>
      <c r="G124" s="2">
        <f t="shared" ca="1" si="18"/>
        <v>266.21966237046962</v>
      </c>
      <c r="H124" s="2"/>
      <c r="I124" s="6">
        <f t="shared" ca="1" si="19"/>
        <v>-1.2317477319416806E-2</v>
      </c>
      <c r="J124" s="2">
        <f t="shared" ca="1" si="20"/>
        <v>34.928392964992341</v>
      </c>
      <c r="K124" s="2"/>
      <c r="L124">
        <v>122</v>
      </c>
      <c r="M124" s="6">
        <f t="shared" ca="1" si="12"/>
        <v>-1.2116490016679325E-2</v>
      </c>
      <c r="N124" s="6">
        <f ca="1"/>
        <v>-4.780504666718928E-3</v>
      </c>
      <c r="O124" s="6"/>
      <c r="P124" s="6">
        <f t="shared" ca="1" si="21"/>
        <v>4.0000000000000001E-3</v>
      </c>
      <c r="Q124" s="6">
        <f t="shared" ca="1" si="13"/>
        <v>0.48800000000000038</v>
      </c>
      <c r="R124">
        <f t="shared" ca="1" si="22"/>
        <v>0</v>
      </c>
      <c r="S124">
        <f t="shared" ca="1" si="23"/>
        <v>0</v>
      </c>
    </row>
    <row r="125" spans="1:19" x14ac:dyDescent="0.25">
      <c r="A125" s="7">
        <f t="shared" ca="1" si="14"/>
        <v>-0.22675396857058913</v>
      </c>
      <c r="B125" s="7">
        <f t="shared" ca="1" si="14"/>
        <v>0.35849100400937411</v>
      </c>
      <c r="C125" s="2"/>
      <c r="D125" s="6">
        <f t="shared" ca="1" si="15"/>
        <v>-0.22675396857058913</v>
      </c>
      <c r="E125" s="6">
        <f t="shared" ca="1" si="16"/>
        <v>0.13000882119839524</v>
      </c>
      <c r="F125" s="6">
        <f t="shared" ca="1" si="17"/>
        <v>-4.1211340241332087E-3</v>
      </c>
      <c r="G125" s="2">
        <f t="shared" ca="1" si="18"/>
        <v>265.12253546198144</v>
      </c>
      <c r="H125" s="2"/>
      <c r="I125" s="6">
        <f t="shared" ca="1" si="19"/>
        <v>1.8368693668714395E-2</v>
      </c>
      <c r="J125" s="2">
        <f t="shared" ca="1" si="20"/>
        <v>35.569981915706762</v>
      </c>
      <c r="K125" s="2"/>
      <c r="L125">
        <v>123</v>
      </c>
      <c r="M125" s="6">
        <f t="shared" ca="1" si="12"/>
        <v>7.1237798222905935E-3</v>
      </c>
      <c r="N125" s="6">
        <f ca="1"/>
        <v>-5.3698479670252217E-3</v>
      </c>
      <c r="O125" s="6"/>
      <c r="P125" s="6">
        <f t="shared" ca="1" si="21"/>
        <v>4.0000000000000001E-3</v>
      </c>
      <c r="Q125" s="6">
        <f t="shared" ca="1" si="13"/>
        <v>0.49200000000000038</v>
      </c>
      <c r="R125">
        <f t="shared" ca="1" si="22"/>
        <v>0</v>
      </c>
      <c r="S125">
        <f t="shared" ca="1" si="23"/>
        <v>0</v>
      </c>
    </row>
    <row r="126" spans="1:19" x14ac:dyDescent="0.25">
      <c r="A126" s="7">
        <f t="shared" ca="1" si="14"/>
        <v>0.520358113350882</v>
      </c>
      <c r="B126" s="7">
        <f t="shared" ca="1" si="14"/>
        <v>-0.76518447379716381</v>
      </c>
      <c r="C126" s="2"/>
      <c r="D126" s="6">
        <f t="shared" ca="1" si="15"/>
        <v>0.520358113350882</v>
      </c>
      <c r="E126" s="6">
        <f t="shared" ca="1" si="16"/>
        <v>-0.25420508874544245</v>
      </c>
      <c r="F126" s="6">
        <f t="shared" ca="1" si="17"/>
        <v>7.2963991447748799E-3</v>
      </c>
      <c r="G126" s="2">
        <f t="shared" ca="1" si="18"/>
        <v>267.05697530298681</v>
      </c>
      <c r="H126" s="2"/>
      <c r="I126" s="6">
        <f t="shared" ca="1" si="19"/>
        <v>3.4684749425209237E-2</v>
      </c>
      <c r="J126" s="2">
        <f t="shared" ca="1" si="20"/>
        <v>36.803717825512273</v>
      </c>
      <c r="K126" s="2"/>
      <c r="L126">
        <v>124</v>
      </c>
      <c r="M126" s="6">
        <f t="shared" ca="1" si="12"/>
        <v>2.0990574284992059E-2</v>
      </c>
      <c r="N126" s="6">
        <f ca="1"/>
        <v>-5.6877204662778161E-3</v>
      </c>
      <c r="O126" s="6"/>
      <c r="P126" s="6">
        <f t="shared" ca="1" si="21"/>
        <v>4.0000000000000001E-3</v>
      </c>
      <c r="Q126" s="6">
        <f t="shared" ca="1" si="13"/>
        <v>0.49600000000000039</v>
      </c>
      <c r="R126">
        <f t="shared" ca="1" si="22"/>
        <v>0</v>
      </c>
      <c r="S126">
        <f t="shared" ca="1" si="23"/>
        <v>0</v>
      </c>
    </row>
    <row r="127" spans="1:19" x14ac:dyDescent="0.25">
      <c r="A127" s="7">
        <f t="shared" ca="1" si="14"/>
        <v>0.91760293055849274</v>
      </c>
      <c r="B127" s="7">
        <f t="shared" ca="1" si="14"/>
        <v>0.74874080376052554</v>
      </c>
      <c r="C127" s="2"/>
      <c r="D127" s="6">
        <f t="shared" ca="1" si="15"/>
        <v>0.91760293055849274</v>
      </c>
      <c r="E127" s="6">
        <f t="shared" ca="1" si="16"/>
        <v>1.1627604895828947</v>
      </c>
      <c r="F127" s="6">
        <f t="shared" ca="1" si="17"/>
        <v>1.3367182881774409E-2</v>
      </c>
      <c r="G127" s="2">
        <f t="shared" ca="1" si="18"/>
        <v>270.62677473171533</v>
      </c>
      <c r="H127" s="2"/>
      <c r="I127" s="6">
        <f t="shared" ca="1" si="19"/>
        <v>-1.8700185236480635E-2</v>
      </c>
      <c r="J127" s="2">
        <f t="shared" ca="1" si="20"/>
        <v>36.115481484784027</v>
      </c>
      <c r="K127" s="2"/>
      <c r="L127">
        <v>125</v>
      </c>
      <c r="M127" s="6">
        <f t="shared" ca="1" si="12"/>
        <v>-2.666501177353113E-3</v>
      </c>
      <c r="N127" s="6">
        <f ca="1"/>
        <v>-5.878628724424185E-3</v>
      </c>
      <c r="O127" s="6"/>
      <c r="P127" s="6">
        <f t="shared" ca="1" si="21"/>
        <v>4.0000000000000001E-3</v>
      </c>
      <c r="Q127" s="6">
        <f t="shared" ca="1" si="13"/>
        <v>0.50000000000000033</v>
      </c>
      <c r="R127">
        <f t="shared" ca="1" si="22"/>
        <v>0</v>
      </c>
      <c r="S127">
        <f t="shared" ca="1" si="23"/>
        <v>0</v>
      </c>
    </row>
    <row r="128" spans="1:19" x14ac:dyDescent="0.25">
      <c r="A128" s="7">
        <f t="shared" ca="1" si="14"/>
        <v>-0.38215290061912049</v>
      </c>
      <c r="B128" s="7">
        <f t="shared" ca="1" si="14"/>
        <v>0.99699901625802068</v>
      </c>
      <c r="C128" s="2"/>
      <c r="D128" s="6">
        <f t="shared" ca="1" si="15"/>
        <v>-0.38215290061912049</v>
      </c>
      <c r="E128" s="6">
        <f t="shared" ca="1" si="16"/>
        <v>0.52074296173116874</v>
      </c>
      <c r="F128" s="6">
        <f t="shared" ca="1" si="17"/>
        <v>-6.4959751008747488E-3</v>
      </c>
      <c r="G128" s="2">
        <f t="shared" ca="1" si="18"/>
        <v>268.86878994142808</v>
      </c>
      <c r="H128" s="2"/>
      <c r="I128" s="6">
        <f t="shared" ca="1" si="19"/>
        <v>2.9374963205713416E-2</v>
      </c>
      <c r="J128" s="2">
        <f t="shared" ca="1" si="20"/>
        <v>37.176372424556185</v>
      </c>
      <c r="K128" s="2"/>
      <c r="L128">
        <v>126</v>
      </c>
      <c r="M128" s="6">
        <f t="shared" ca="1" si="12"/>
        <v>1.1439494052419334E-2</v>
      </c>
      <c r="N128" s="6">
        <f ca="1"/>
        <v>-5.8805796522389186E-3</v>
      </c>
      <c r="O128" s="6"/>
      <c r="P128" s="6">
        <f t="shared" ca="1" si="21"/>
        <v>4.0000000000000001E-3</v>
      </c>
      <c r="Q128" s="6">
        <f t="shared" ca="1" si="13"/>
        <v>0.50400000000000034</v>
      </c>
      <c r="R128">
        <f t="shared" ca="1" si="22"/>
        <v>0</v>
      </c>
      <c r="S128">
        <f t="shared" ca="1" si="23"/>
        <v>0</v>
      </c>
    </row>
    <row r="129" spans="1:19" x14ac:dyDescent="0.25">
      <c r="A129" s="7">
        <f t="shared" ca="1" si="14"/>
        <v>0.78832627891825324</v>
      </c>
      <c r="B129" s="7">
        <f t="shared" ca="1" si="14"/>
        <v>-0.16447092896214502</v>
      </c>
      <c r="C129" s="2"/>
      <c r="D129" s="6">
        <f t="shared" ca="1" si="15"/>
        <v>0.78832627891825324</v>
      </c>
      <c r="E129" s="6">
        <f t="shared" ca="1" si="16"/>
        <v>0.37872419143914282</v>
      </c>
      <c r="F129" s="6">
        <f t="shared" ca="1" si="17"/>
        <v>1.1391548309955297E-2</v>
      </c>
      <c r="G129" s="2">
        <f t="shared" ca="1" si="18"/>
        <v>271.93162175108512</v>
      </c>
      <c r="H129" s="2"/>
      <c r="I129" s="6">
        <f t="shared" ca="1" si="19"/>
        <v>-2.3148805758803667E-2</v>
      </c>
      <c r="J129" s="2">
        <f t="shared" ca="1" si="20"/>
        <v>36.315783800483189</v>
      </c>
      <c r="K129" s="2"/>
      <c r="L129">
        <v>127</v>
      </c>
      <c r="M129" s="6">
        <f t="shared" ca="1" si="12"/>
        <v>-5.878628724424185E-3</v>
      </c>
      <c r="N129" s="6">
        <f ca="1"/>
        <v>-6.0399077252881938E-3</v>
      </c>
      <c r="O129" s="6"/>
      <c r="P129" s="6">
        <f t="shared" ca="1" si="21"/>
        <v>4.0000000000000001E-3</v>
      </c>
      <c r="Q129" s="6">
        <f t="shared" ca="1" si="13"/>
        <v>0.50800000000000034</v>
      </c>
      <c r="R129">
        <f t="shared" ca="1" si="22"/>
        <v>0</v>
      </c>
      <c r="S129">
        <f t="shared" ca="1" si="23"/>
        <v>0</v>
      </c>
    </row>
    <row r="130" spans="1:19" x14ac:dyDescent="0.25">
      <c r="A130" s="7">
        <f t="shared" ca="1" si="14"/>
        <v>-0.49046286674023915</v>
      </c>
      <c r="B130" s="7">
        <f t="shared" ca="1" si="14"/>
        <v>-0.20953841341718207</v>
      </c>
      <c r="C130" s="2"/>
      <c r="D130" s="6">
        <f t="shared" ca="1" si="15"/>
        <v>-0.49046286674023915</v>
      </c>
      <c r="E130" s="6">
        <f t="shared" ca="1" si="16"/>
        <v>-0.47509504006253589</v>
      </c>
      <c r="F130" s="6">
        <f t="shared" ca="1" si="17"/>
        <v>-8.1511921166814438E-3</v>
      </c>
      <c r="G130" s="2">
        <f t="shared" ca="1" si="18"/>
        <v>269.71505485959125</v>
      </c>
      <c r="H130" s="2"/>
      <c r="I130" s="6">
        <f t="shared" ca="1" si="19"/>
        <v>-2.3367762331956202E-2</v>
      </c>
      <c r="J130" s="2">
        <f t="shared" ca="1" si="20"/>
        <v>35.467165195734793</v>
      </c>
      <c r="K130" s="2"/>
      <c r="L130">
        <v>128</v>
      </c>
      <c r="M130" s="6">
        <f t="shared" ca="1" si="12"/>
        <v>-1.5759477224318821E-2</v>
      </c>
      <c r="N130" s="6">
        <f ca="1"/>
        <v>-6.1145675254804712E-3</v>
      </c>
      <c r="O130" s="6"/>
      <c r="P130" s="6">
        <f t="shared" ca="1" si="21"/>
        <v>4.0000000000000001E-3</v>
      </c>
      <c r="Q130" s="6">
        <f t="shared" ca="1" si="13"/>
        <v>0.51200000000000034</v>
      </c>
      <c r="R130">
        <f t="shared" ca="1" si="22"/>
        <v>0</v>
      </c>
      <c r="S130">
        <f t="shared" ca="1" si="23"/>
        <v>0</v>
      </c>
    </row>
    <row r="131" spans="1:19" x14ac:dyDescent="0.25">
      <c r="A131" s="7">
        <f t="shared" ca="1" si="14"/>
        <v>-0.49579377300683242</v>
      </c>
      <c r="B131" s="7">
        <f t="shared" ca="1" si="14"/>
        <v>-0.37085098071520622</v>
      </c>
      <c r="C131" s="2"/>
      <c r="D131" s="6">
        <f t="shared" ca="1" si="15"/>
        <v>-0.49579377300683242</v>
      </c>
      <c r="E131" s="6">
        <f t="shared" ca="1" si="16"/>
        <v>-0.60237570904518578</v>
      </c>
      <c r="F131" s="6">
        <f t="shared" ca="1" si="17"/>
        <v>-8.2326602130915957E-3</v>
      </c>
      <c r="G131" s="2">
        <f t="shared" ca="1" si="18"/>
        <v>267.49458245857687</v>
      </c>
      <c r="H131" s="2"/>
      <c r="I131" s="6">
        <f t="shared" ca="1" si="19"/>
        <v>3.0602503164045475E-2</v>
      </c>
      <c r="J131" s="2">
        <f t="shared" ca="1" si="20"/>
        <v>36.552549230856997</v>
      </c>
      <c r="K131" s="2"/>
      <c r="L131">
        <v>129</v>
      </c>
      <c r="M131" s="6">
        <f t="shared" ref="M131:M194" ca="1" si="24">$V$5*F131+(1-$V$5)*I131</f>
        <v>1.118492147547694E-2</v>
      </c>
      <c r="N131" s="6">
        <f ca="1"/>
        <v>-6.1972483357767101E-3</v>
      </c>
      <c r="O131" s="6"/>
      <c r="P131" s="6">
        <f t="shared" ca="1" si="21"/>
        <v>4.0000000000000001E-3</v>
      </c>
      <c r="Q131" s="6">
        <f t="shared" ref="Q131:Q194" ca="1" si="25">Q130+P131</f>
        <v>0.51600000000000035</v>
      </c>
      <c r="R131">
        <f t="shared" ca="1" si="22"/>
        <v>0</v>
      </c>
      <c r="S131">
        <f t="shared" ca="1" si="23"/>
        <v>0</v>
      </c>
    </row>
    <row r="132" spans="1:19" x14ac:dyDescent="0.25">
      <c r="A132" s="7">
        <f t="shared" ref="A132:B195" ca="1" si="26">_xlfn.NORM.INV(RAND(),0,1)</f>
        <v>0.81821302934618978</v>
      </c>
      <c r="B132" s="7">
        <f t="shared" ca="1" si="26"/>
        <v>1.5485286132490335</v>
      </c>
      <c r="C132" s="2"/>
      <c r="D132" s="6">
        <f t="shared" ref="D132:D195" ca="1" si="27">A132</f>
        <v>0.81821302934618978</v>
      </c>
      <c r="E132" s="6">
        <f t="shared" ref="E132:E195" ca="1" si="28">$V$22*D132+B132*SQRT(1-$V$22*$V$22)</f>
        <v>1.7132153889049477</v>
      </c>
      <c r="F132" s="6">
        <f t="shared" ref="F132:F195" ca="1" si="29">$V$14+$V$15*$V$15/2+$V$15*D132</f>
        <v>1.1848284283819135E-2</v>
      </c>
      <c r="G132" s="2">
        <f t="shared" ref="G132:G195" ca="1" si="30">(F132+1)*G131</f>
        <v>270.66393431592763</v>
      </c>
      <c r="H132" s="2"/>
      <c r="I132" s="6">
        <f t="shared" ref="I132:I195" ca="1" si="31">$V$18+$V$19*$V$19/2+$V$19*D133</f>
        <v>-5.8406117983835902E-2</v>
      </c>
      <c r="J132" s="2">
        <f t="shared" ref="J132:J195" ca="1" si="32">(I132+1)*J131</f>
        <v>34.417656727869591</v>
      </c>
      <c r="K132" s="2"/>
      <c r="L132">
        <v>130</v>
      </c>
      <c r="M132" s="6">
        <f t="shared" ca="1" si="24"/>
        <v>-2.3278916850008383E-2</v>
      </c>
      <c r="N132" s="6">
        <f ca="1"/>
        <v>-6.8903282021321247E-3</v>
      </c>
      <c r="O132" s="6"/>
      <c r="P132" s="6">
        <f t="shared" ref="P132:P195" ca="1" si="33">1/$V$2</f>
        <v>4.0000000000000001E-3</v>
      </c>
      <c r="Q132" s="6">
        <f t="shared" ca="1" si="25"/>
        <v>0.52000000000000035</v>
      </c>
      <c r="R132">
        <f t="shared" ref="R132:R195" ca="1" si="34">IF(L132&lt;$V$6+1,0,1)</f>
        <v>0</v>
      </c>
      <c r="S132">
        <f t="shared" ref="S132:S195" ca="1" si="35">IF(L132&lt;$V$6,0,1)</f>
        <v>0</v>
      </c>
    </row>
    <row r="133" spans="1:19" x14ac:dyDescent="0.25">
      <c r="A133" s="7">
        <f t="shared" ca="1" si="26"/>
        <v>-1.3488679101582468</v>
      </c>
      <c r="B133" s="7">
        <f t="shared" ca="1" si="26"/>
        <v>-0.7017718866434014</v>
      </c>
      <c r="C133" s="2"/>
      <c r="D133" s="6">
        <f t="shared" ca="1" si="27"/>
        <v>-1.3488679101582468</v>
      </c>
      <c r="E133" s="6">
        <f t="shared" ca="1" si="28"/>
        <v>-1.4029704437433059</v>
      </c>
      <c r="F133" s="6">
        <f t="shared" ca="1" si="29"/>
        <v>-2.1269529100841286E-2</v>
      </c>
      <c r="G133" s="2">
        <f t="shared" ca="1" si="30"/>
        <v>264.90703988844683</v>
      </c>
      <c r="H133" s="2"/>
      <c r="I133" s="6">
        <f t="shared" ca="1" si="31"/>
        <v>-1.0510129900803385E-3</v>
      </c>
      <c r="J133" s="2">
        <f t="shared" ca="1" si="32"/>
        <v>34.381483323560474</v>
      </c>
      <c r="K133" s="2"/>
      <c r="L133">
        <v>131</v>
      </c>
      <c r="M133" s="6">
        <f t="shared" ca="1" si="24"/>
        <v>-1.1160271045460812E-2</v>
      </c>
      <c r="N133" s="6">
        <f ca="1"/>
        <v>-6.9109810580065285E-3</v>
      </c>
      <c r="O133" s="6"/>
      <c r="P133" s="6">
        <f t="shared" ca="1" si="33"/>
        <v>4.0000000000000001E-3</v>
      </c>
      <c r="Q133" s="6">
        <f t="shared" ca="1" si="25"/>
        <v>0.52400000000000035</v>
      </c>
      <c r="R133">
        <f t="shared" ca="1" si="34"/>
        <v>0</v>
      </c>
      <c r="S133">
        <f t="shared" ca="1" si="35"/>
        <v>0</v>
      </c>
    </row>
    <row r="134" spans="1:19" x14ac:dyDescent="0.25">
      <c r="A134" s="7">
        <f t="shared" ca="1" si="26"/>
        <v>4.7549124644925042E-2</v>
      </c>
      <c r="B134" s="7">
        <f t="shared" ca="1" si="26"/>
        <v>1.526869417813288</v>
      </c>
      <c r="C134" s="2"/>
      <c r="D134" s="6">
        <f t="shared" ca="1" si="27"/>
        <v>4.7549124644925042E-2</v>
      </c>
      <c r="E134" s="6">
        <f t="shared" ca="1" si="28"/>
        <v>1.2028839778904892</v>
      </c>
      <c r="F134" s="6">
        <f t="shared" ca="1" si="29"/>
        <v>7.0826915740081382E-5</v>
      </c>
      <c r="G134" s="2">
        <f t="shared" ca="1" si="30"/>
        <v>264.92580243703998</v>
      </c>
      <c r="H134" s="2"/>
      <c r="I134" s="6">
        <f t="shared" ca="1" si="31"/>
        <v>-7.7129419253229456E-2</v>
      </c>
      <c r="J134" s="2">
        <f t="shared" ca="1" si="32"/>
        <v>31.72965948174966</v>
      </c>
      <c r="K134" s="2"/>
      <c r="L134">
        <v>132</v>
      </c>
      <c r="M134" s="6">
        <f t="shared" ca="1" si="24"/>
        <v>-3.8529296168744689E-2</v>
      </c>
      <c r="N134" s="6">
        <f ca="1"/>
        <v>-7.1323379949869651E-3</v>
      </c>
      <c r="O134" s="6"/>
      <c r="P134" s="6">
        <f t="shared" ca="1" si="33"/>
        <v>4.0000000000000001E-3</v>
      </c>
      <c r="Q134" s="6">
        <f t="shared" ca="1" si="25"/>
        <v>0.52800000000000036</v>
      </c>
      <c r="R134">
        <f t="shared" ca="1" si="34"/>
        <v>0</v>
      </c>
      <c r="S134">
        <f t="shared" ca="1" si="35"/>
        <v>0</v>
      </c>
    </row>
    <row r="135" spans="1:19" x14ac:dyDescent="0.25">
      <c r="A135" s="7">
        <f t="shared" ca="1" si="26"/>
        <v>-1.8047216104204913</v>
      </c>
      <c r="B135" s="7">
        <f t="shared" ca="1" si="26"/>
        <v>0.26673936363189182</v>
      </c>
      <c r="C135" s="2"/>
      <c r="D135" s="6">
        <f t="shared" ca="1" si="27"/>
        <v>-1.8047216104204913</v>
      </c>
      <c r="E135" s="6">
        <f t="shared" ca="1" si="28"/>
        <v>-0.95131608423383618</v>
      </c>
      <c r="F135" s="6">
        <f t="shared" ca="1" si="29"/>
        <v>-2.8235986837045757E-2</v>
      </c>
      <c r="G135" s="2">
        <f t="shared" ca="1" si="30"/>
        <v>257.44536096663393</v>
      </c>
      <c r="H135" s="2"/>
      <c r="I135" s="6">
        <f t="shared" ca="1" si="31"/>
        <v>-3.9672025705723327E-2</v>
      </c>
      <c r="J135" s="2">
        <f t="shared" ca="1" si="32"/>
        <v>30.470879615155837</v>
      </c>
      <c r="K135" s="2"/>
      <c r="L135">
        <v>133</v>
      </c>
      <c r="M135" s="6">
        <f t="shared" ca="1" si="24"/>
        <v>-3.3954006271384542E-2</v>
      </c>
      <c r="N135" s="6">
        <f ca="1"/>
        <v>-7.5423037832878723E-3</v>
      </c>
      <c r="O135" s="6"/>
      <c r="P135" s="6">
        <f t="shared" ca="1" si="33"/>
        <v>4.0000000000000001E-3</v>
      </c>
      <c r="Q135" s="6">
        <f t="shared" ca="1" si="25"/>
        <v>0.53200000000000036</v>
      </c>
      <c r="R135">
        <f t="shared" ca="1" si="34"/>
        <v>0</v>
      </c>
      <c r="S135">
        <f t="shared" ca="1" si="35"/>
        <v>0</v>
      </c>
    </row>
    <row r="136" spans="1:19" x14ac:dyDescent="0.25">
      <c r="A136" s="7">
        <f t="shared" ca="1" si="26"/>
        <v>-0.89275148265664694</v>
      </c>
      <c r="B136" s="7">
        <f t="shared" ca="1" si="26"/>
        <v>0.89384598557787598</v>
      </c>
      <c r="C136" s="2"/>
      <c r="D136" s="6">
        <f t="shared" ca="1" si="27"/>
        <v>-0.89275148265664694</v>
      </c>
      <c r="E136" s="6">
        <f t="shared" ca="1" si="28"/>
        <v>0.11443781432644684</v>
      </c>
      <c r="F136" s="6">
        <f t="shared" ca="1" si="29"/>
        <v>-1.4299056308472812E-2</v>
      </c>
      <c r="G136" s="2">
        <f t="shared" ca="1" si="30"/>
        <v>253.7641352538169</v>
      </c>
      <c r="H136" s="2"/>
      <c r="I136" s="6">
        <f t="shared" ca="1" si="31"/>
        <v>5.005096839304753E-3</v>
      </c>
      <c r="J136" s="2">
        <f t="shared" ca="1" si="32"/>
        <v>30.623389318408488</v>
      </c>
      <c r="K136" s="2"/>
      <c r="L136">
        <v>134</v>
      </c>
      <c r="M136" s="6">
        <f t="shared" ca="1" si="24"/>
        <v>-4.6469797345840298E-3</v>
      </c>
      <c r="N136" s="6">
        <f ca="1"/>
        <v>-8.0606697954144872E-3</v>
      </c>
      <c r="O136" s="6"/>
      <c r="P136" s="6">
        <f t="shared" ca="1" si="33"/>
        <v>4.0000000000000001E-3</v>
      </c>
      <c r="Q136" s="6">
        <f t="shared" ca="1" si="25"/>
        <v>0.53600000000000037</v>
      </c>
      <c r="R136">
        <f t="shared" ca="1" si="34"/>
        <v>0</v>
      </c>
      <c r="S136">
        <f t="shared" ca="1" si="35"/>
        <v>0</v>
      </c>
    </row>
    <row r="137" spans="1:19" x14ac:dyDescent="0.25">
      <c r="A137" s="7">
        <f t="shared" ca="1" si="26"/>
        <v>0.1949964169358728</v>
      </c>
      <c r="B137" s="7">
        <f t="shared" ca="1" si="26"/>
        <v>0.44091937747789894</v>
      </c>
      <c r="C137" s="2"/>
      <c r="D137" s="6">
        <f t="shared" ca="1" si="27"/>
        <v>0.1949964169358728</v>
      </c>
      <c r="E137" s="6">
        <f t="shared" ca="1" si="28"/>
        <v>0.46348267818106936</v>
      </c>
      <c r="F137" s="6">
        <f t="shared" ca="1" si="29"/>
        <v>2.3241492633962564E-3</v>
      </c>
      <c r="G137" s="2">
        <f t="shared" ca="1" si="30"/>
        <v>254.35392098184346</v>
      </c>
      <c r="H137" s="2"/>
      <c r="I137" s="6">
        <f t="shared" ca="1" si="31"/>
        <v>-7.7035747030183455E-2</v>
      </c>
      <c r="J137" s="2">
        <f t="shared" ca="1" si="32"/>
        <v>28.264293645668751</v>
      </c>
      <c r="K137" s="2"/>
      <c r="L137">
        <v>135</v>
      </c>
      <c r="M137" s="6">
        <f t="shared" ca="1" si="24"/>
        <v>-3.7355798883393597E-2</v>
      </c>
      <c r="N137" s="6">
        <f ca="1"/>
        <v>-8.1081553083074964E-3</v>
      </c>
      <c r="O137" s="6"/>
      <c r="P137" s="6">
        <f t="shared" ca="1" si="33"/>
        <v>4.0000000000000001E-3</v>
      </c>
      <c r="Q137" s="6">
        <f t="shared" ca="1" si="25"/>
        <v>0.54000000000000037</v>
      </c>
      <c r="R137">
        <f t="shared" ca="1" si="34"/>
        <v>0</v>
      </c>
      <c r="S137">
        <f t="shared" ca="1" si="35"/>
        <v>0</v>
      </c>
    </row>
    <row r="138" spans="1:19" x14ac:dyDescent="0.25">
      <c r="A138" s="7">
        <f t="shared" ca="1" si="26"/>
        <v>-1.802440985392195</v>
      </c>
      <c r="B138" s="7">
        <f t="shared" ca="1" si="26"/>
        <v>-3.6692222300579842E-2</v>
      </c>
      <c r="C138" s="2"/>
      <c r="D138" s="6">
        <f t="shared" ca="1" si="27"/>
        <v>-1.802440985392195</v>
      </c>
      <c r="E138" s="6">
        <f t="shared" ca="1" si="28"/>
        <v>-1.1828483064665893</v>
      </c>
      <c r="F138" s="6">
        <f t="shared" ca="1" si="29"/>
        <v>-2.8201133817617338E-2</v>
      </c>
      <c r="G138" s="2">
        <f t="shared" ca="1" si="30"/>
        <v>247.18085201919882</v>
      </c>
      <c r="H138" s="2"/>
      <c r="I138" s="6">
        <f t="shared" ca="1" si="31"/>
        <v>-5.5231360354587672E-2</v>
      </c>
      <c r="J138" s="2">
        <f t="shared" ca="1" si="32"/>
        <v>26.703218258156937</v>
      </c>
      <c r="K138" s="2"/>
      <c r="L138">
        <v>136</v>
      </c>
      <c r="M138" s="6">
        <f t="shared" ca="1" si="24"/>
        <v>-4.1716247086102505E-2</v>
      </c>
      <c r="N138" s="6">
        <f ca="1"/>
        <v>-8.1259231026021578E-3</v>
      </c>
      <c r="O138" s="6"/>
      <c r="P138" s="6">
        <f t="shared" ca="1" si="33"/>
        <v>4.0000000000000001E-3</v>
      </c>
      <c r="Q138" s="6">
        <f t="shared" ca="1" si="25"/>
        <v>0.54400000000000037</v>
      </c>
      <c r="R138">
        <f t="shared" ca="1" si="34"/>
        <v>0</v>
      </c>
      <c r="S138">
        <f t="shared" ca="1" si="35"/>
        <v>0</v>
      </c>
    </row>
    <row r="139" spans="1:19" x14ac:dyDescent="0.25">
      <c r="A139" s="7">
        <f t="shared" ca="1" si="26"/>
        <v>-1.2715725127330966</v>
      </c>
      <c r="B139" s="7">
        <f t="shared" ca="1" si="26"/>
        <v>-0.23245975891802709</v>
      </c>
      <c r="C139" s="2"/>
      <c r="D139" s="6">
        <f t="shared" ca="1" si="27"/>
        <v>-1.2715725127330966</v>
      </c>
      <c r="E139" s="6">
        <f t="shared" ca="1" si="28"/>
        <v>-0.99308732292948765</v>
      </c>
      <c r="F139" s="6">
        <f t="shared" ca="1" si="29"/>
        <v>-2.008828362876184E-2</v>
      </c>
      <c r="G139" s="2">
        <f t="shared" ca="1" si="30"/>
        <v>242.21541295623817</v>
      </c>
      <c r="H139" s="2"/>
      <c r="I139" s="6">
        <f t="shared" ca="1" si="31"/>
        <v>-5.5115675321062721E-2</v>
      </c>
      <c r="J139" s="2">
        <f t="shared" ca="1" si="32"/>
        <v>25.231452350612884</v>
      </c>
      <c r="K139" s="2"/>
      <c r="L139">
        <v>137</v>
      </c>
      <c r="M139" s="6">
        <f t="shared" ca="1" si="24"/>
        <v>-3.7601979474912284E-2</v>
      </c>
      <c r="N139" s="6">
        <f ca="1"/>
        <v>-8.3043115463290462E-3</v>
      </c>
      <c r="O139" s="6"/>
      <c r="P139" s="6">
        <f t="shared" ca="1" si="33"/>
        <v>4.0000000000000001E-3</v>
      </c>
      <c r="Q139" s="6">
        <f t="shared" ca="1" si="25"/>
        <v>0.54800000000000038</v>
      </c>
      <c r="R139">
        <f t="shared" ca="1" si="34"/>
        <v>0</v>
      </c>
      <c r="S139">
        <f t="shared" ca="1" si="35"/>
        <v>0</v>
      </c>
    </row>
    <row r="140" spans="1:19" x14ac:dyDescent="0.25">
      <c r="A140" s="7">
        <f t="shared" ca="1" si="26"/>
        <v>-1.2687559447658057</v>
      </c>
      <c r="B140" s="7">
        <f t="shared" ca="1" si="26"/>
        <v>-1.021966977274293</v>
      </c>
      <c r="C140" s="2"/>
      <c r="D140" s="6">
        <f t="shared" ca="1" si="27"/>
        <v>-1.2687559447658057</v>
      </c>
      <c r="E140" s="6">
        <f t="shared" ca="1" si="28"/>
        <v>-1.5975146485667875</v>
      </c>
      <c r="F140" s="6">
        <f t="shared" ca="1" si="29"/>
        <v>-2.0045240210020274E-2</v>
      </c>
      <c r="G140" s="2">
        <f t="shared" ca="1" si="30"/>
        <v>237.36014682096112</v>
      </c>
      <c r="H140" s="2"/>
      <c r="I140" s="6">
        <f t="shared" ca="1" si="31"/>
        <v>-1.1007643368655517E-2</v>
      </c>
      <c r="J140" s="2">
        <f t="shared" ca="1" si="32"/>
        <v>24.95371352146411</v>
      </c>
      <c r="K140" s="2"/>
      <c r="L140">
        <v>138</v>
      </c>
      <c r="M140" s="6">
        <f t="shared" ca="1" si="24"/>
        <v>-1.5526441789337896E-2</v>
      </c>
      <c r="N140" s="6">
        <f ca="1"/>
        <v>-8.4529283459050912E-3</v>
      </c>
      <c r="O140" s="6"/>
      <c r="P140" s="6">
        <f t="shared" ca="1" si="33"/>
        <v>4.0000000000000001E-3</v>
      </c>
      <c r="Q140" s="6">
        <f t="shared" ca="1" si="25"/>
        <v>0.55200000000000038</v>
      </c>
      <c r="R140">
        <f t="shared" ca="1" si="34"/>
        <v>0</v>
      </c>
      <c r="S140">
        <f t="shared" ca="1" si="35"/>
        <v>0</v>
      </c>
    </row>
    <row r="141" spans="1:19" x14ac:dyDescent="0.25">
      <c r="A141" s="7">
        <f t="shared" ca="1" si="26"/>
        <v>-0.19486361736635474</v>
      </c>
      <c r="B141" s="7">
        <f t="shared" ca="1" si="26"/>
        <v>-0.52013204007882197</v>
      </c>
      <c r="C141" s="2"/>
      <c r="D141" s="6">
        <f t="shared" ca="1" si="27"/>
        <v>-0.19486361736635474</v>
      </c>
      <c r="E141" s="6">
        <f t="shared" ca="1" si="28"/>
        <v>-0.52422190522249124</v>
      </c>
      <c r="F141" s="6">
        <f t="shared" ca="1" si="29"/>
        <v>-3.6337785771351694E-3</v>
      </c>
      <c r="G141" s="2">
        <f t="shared" ca="1" si="30"/>
        <v>236.49763260437746</v>
      </c>
      <c r="H141" s="2"/>
      <c r="I141" s="6">
        <f t="shared" ca="1" si="31"/>
        <v>6.2980819174339009E-2</v>
      </c>
      <c r="J141" s="2">
        <f t="shared" ca="1" si="32"/>
        <v>26.525318840487699</v>
      </c>
      <c r="K141" s="2"/>
      <c r="L141">
        <v>139</v>
      </c>
      <c r="M141" s="6">
        <f t="shared" ca="1" si="24"/>
        <v>2.9673520298601919E-2</v>
      </c>
      <c r="N141" s="6">
        <f ca="1"/>
        <v>-8.7450221198222718E-3</v>
      </c>
      <c r="O141" s="6"/>
      <c r="P141" s="6">
        <f t="shared" ca="1" si="33"/>
        <v>4.0000000000000001E-3</v>
      </c>
      <c r="Q141" s="6">
        <f t="shared" ca="1" si="25"/>
        <v>0.55600000000000038</v>
      </c>
      <c r="R141">
        <f t="shared" ca="1" si="34"/>
        <v>0</v>
      </c>
      <c r="S141">
        <f t="shared" ca="1" si="35"/>
        <v>0</v>
      </c>
    </row>
    <row r="142" spans="1:19" x14ac:dyDescent="0.25">
      <c r="A142" s="7">
        <f t="shared" ca="1" si="26"/>
        <v>1.6065235387583288</v>
      </c>
      <c r="B142" s="7">
        <f t="shared" ca="1" si="26"/>
        <v>0.99980548141053915</v>
      </c>
      <c r="C142" s="2"/>
      <c r="D142" s="6">
        <f t="shared" ca="1" si="27"/>
        <v>1.6065235387583288</v>
      </c>
      <c r="E142" s="6">
        <f t="shared" ca="1" si="28"/>
        <v>1.7968772636199459</v>
      </c>
      <c r="F142" s="6">
        <f t="shared" ca="1" si="29"/>
        <v>2.3895420993834189E-2</v>
      </c>
      <c r="G142" s="2">
        <f t="shared" ca="1" si="30"/>
        <v>242.14884309950421</v>
      </c>
      <c r="H142" s="2"/>
      <c r="I142" s="6">
        <f t="shared" ca="1" si="31"/>
        <v>-1.9824672608150309E-3</v>
      </c>
      <c r="J142" s="2">
        <f t="shared" ca="1" si="32"/>
        <v>26.472733264303752</v>
      </c>
      <c r="K142" s="2"/>
      <c r="L142">
        <v>140</v>
      </c>
      <c r="M142" s="6">
        <f t="shared" ca="1" si="24"/>
        <v>1.0956476866509579E-2</v>
      </c>
      <c r="N142" s="6">
        <f ca="1"/>
        <v>-8.900702300417394E-3</v>
      </c>
      <c r="O142" s="6"/>
      <c r="P142" s="6">
        <f t="shared" ca="1" si="33"/>
        <v>4.0000000000000001E-3</v>
      </c>
      <c r="Q142" s="6">
        <f t="shared" ca="1" si="25"/>
        <v>0.56000000000000039</v>
      </c>
      <c r="R142">
        <f t="shared" ca="1" si="34"/>
        <v>0</v>
      </c>
      <c r="S142">
        <f t="shared" ca="1" si="35"/>
        <v>0</v>
      </c>
    </row>
    <row r="143" spans="1:19" x14ac:dyDescent="0.25">
      <c r="A143" s="7">
        <f t="shared" ca="1" si="26"/>
        <v>2.4871132669569029E-2</v>
      </c>
      <c r="B143" s="7">
        <f t="shared" ca="1" si="26"/>
        <v>-1.0669630130154697</v>
      </c>
      <c r="C143" s="2"/>
      <c r="D143" s="6">
        <f t="shared" ca="1" si="27"/>
        <v>2.4871132669569029E-2</v>
      </c>
      <c r="E143" s="6">
        <f t="shared" ca="1" si="28"/>
        <v>-0.80334623941161187</v>
      </c>
      <c r="F143" s="6">
        <f t="shared" ca="1" si="29"/>
        <v>-2.7574320653251554E-4</v>
      </c>
      <c r="G143" s="2">
        <f t="shared" ca="1" si="30"/>
        <v>242.08207220104978</v>
      </c>
      <c r="H143" s="2"/>
      <c r="I143" s="6">
        <f t="shared" ca="1" si="31"/>
        <v>-8.0875653062069827E-2</v>
      </c>
      <c r="J143" s="2">
        <f t="shared" ca="1" si="32"/>
        <v>24.331733673215208</v>
      </c>
      <c r="K143" s="2"/>
      <c r="L143">
        <v>141</v>
      </c>
      <c r="M143" s="6">
        <f t="shared" ca="1" si="24"/>
        <v>-4.0575698134301175E-2</v>
      </c>
      <c r="N143" s="6">
        <f ca="1"/>
        <v>-9.455612321586938E-3</v>
      </c>
      <c r="O143" s="6"/>
      <c r="P143" s="6">
        <f t="shared" ca="1" si="33"/>
        <v>4.0000000000000001E-3</v>
      </c>
      <c r="Q143" s="6">
        <f t="shared" ca="1" si="25"/>
        <v>0.56400000000000039</v>
      </c>
      <c r="R143">
        <f t="shared" ca="1" si="34"/>
        <v>0</v>
      </c>
      <c r="S143">
        <f t="shared" ca="1" si="35"/>
        <v>0</v>
      </c>
    </row>
    <row r="144" spans="1:19" x14ac:dyDescent="0.25">
      <c r="A144" s="7">
        <f t="shared" ca="1" si="26"/>
        <v>-1.895930661604162</v>
      </c>
      <c r="B144" s="7">
        <f t="shared" ca="1" si="26"/>
        <v>-0.64823470692947083</v>
      </c>
      <c r="C144" s="2"/>
      <c r="D144" s="6">
        <f t="shared" ca="1" si="27"/>
        <v>-1.895930661604162</v>
      </c>
      <c r="E144" s="6">
        <f t="shared" ca="1" si="28"/>
        <v>-1.7123188721928964</v>
      </c>
      <c r="F144" s="6">
        <f t="shared" ca="1" si="29"/>
        <v>-2.9629863863523367E-2</v>
      </c>
      <c r="G144" s="2">
        <f t="shared" ca="1" si="30"/>
        <v>234.90921335793303</v>
      </c>
      <c r="H144" s="2"/>
      <c r="I144" s="6">
        <f t="shared" ca="1" si="31"/>
        <v>-2.143523435897144E-2</v>
      </c>
      <c r="J144" s="2">
        <f t="shared" ca="1" si="32"/>
        <v>23.810177259569762</v>
      </c>
      <c r="K144" s="2"/>
      <c r="L144">
        <v>142</v>
      </c>
      <c r="M144" s="6">
        <f t="shared" ca="1" si="24"/>
        <v>-2.5532549111247402E-2</v>
      </c>
      <c r="N144" s="6">
        <f ca="1"/>
        <v>-9.4785980835979736E-3</v>
      </c>
      <c r="O144" s="6"/>
      <c r="P144" s="6">
        <f t="shared" ca="1" si="33"/>
        <v>4.0000000000000001E-3</v>
      </c>
      <c r="Q144" s="6">
        <f t="shared" ca="1" si="25"/>
        <v>0.56800000000000039</v>
      </c>
      <c r="R144">
        <f t="shared" ca="1" si="34"/>
        <v>0</v>
      </c>
      <c r="S144">
        <f t="shared" ca="1" si="35"/>
        <v>0</v>
      </c>
    </row>
    <row r="145" spans="1:19" x14ac:dyDescent="0.25">
      <c r="A145" s="7">
        <f t="shared" ca="1" si="26"/>
        <v>-0.44874277411138319</v>
      </c>
      <c r="B145" s="7">
        <f t="shared" ca="1" si="26"/>
        <v>0.27597943039840761</v>
      </c>
      <c r="C145" s="2"/>
      <c r="D145" s="6">
        <f t="shared" ca="1" si="27"/>
        <v>-0.44874277411138319</v>
      </c>
      <c r="E145" s="6">
        <f t="shared" ca="1" si="28"/>
        <v>-7.5558318847707417E-2</v>
      </c>
      <c r="F145" s="6">
        <f t="shared" ca="1" si="29"/>
        <v>-7.513616372791989E-3</v>
      </c>
      <c r="G145" s="2">
        <f t="shared" ca="1" si="30"/>
        <v>233.14419564632718</v>
      </c>
      <c r="H145" s="2"/>
      <c r="I145" s="6">
        <f t="shared" ca="1" si="31"/>
        <v>1.4183261816047102E-2</v>
      </c>
      <c r="J145" s="2">
        <f t="shared" ca="1" si="32"/>
        <v>24.147883237528731</v>
      </c>
      <c r="K145" s="2"/>
      <c r="L145">
        <v>143</v>
      </c>
      <c r="M145" s="6">
        <f t="shared" ca="1" si="24"/>
        <v>3.3348227216275566E-3</v>
      </c>
      <c r="N145" s="6">
        <f ca="1"/>
        <v>-9.5228896398095609E-3</v>
      </c>
      <c r="O145" s="6"/>
      <c r="P145" s="6">
        <f t="shared" ca="1" si="33"/>
        <v>4.0000000000000001E-3</v>
      </c>
      <c r="Q145" s="6">
        <f t="shared" ca="1" si="25"/>
        <v>0.5720000000000004</v>
      </c>
      <c r="R145">
        <f t="shared" ca="1" si="34"/>
        <v>0</v>
      </c>
      <c r="S145">
        <f t="shared" ca="1" si="35"/>
        <v>0</v>
      </c>
    </row>
    <row r="146" spans="1:19" x14ac:dyDescent="0.25">
      <c r="A146" s="7">
        <f t="shared" ca="1" si="26"/>
        <v>0.41845596640670463</v>
      </c>
      <c r="B146" s="7">
        <f t="shared" ca="1" si="26"/>
        <v>0.40999682510075475</v>
      </c>
      <c r="C146" s="2"/>
      <c r="D146" s="6">
        <f t="shared" ca="1" si="27"/>
        <v>0.41845596640670463</v>
      </c>
      <c r="E146" s="6">
        <f t="shared" ca="1" si="28"/>
        <v>0.58289037948071509</v>
      </c>
      <c r="F146" s="6">
        <f t="shared" ca="1" si="29"/>
        <v>5.739107848232331E-3</v>
      </c>
      <c r="G146" s="2">
        <f t="shared" ca="1" si="30"/>
        <v>234.48223532933082</v>
      </c>
      <c r="H146" s="2"/>
      <c r="I146" s="6">
        <f t="shared" ca="1" si="31"/>
        <v>-3.5525274259383198E-2</v>
      </c>
      <c r="J146" s="2">
        <f t="shared" ca="1" si="32"/>
        <v>23.290023062731962</v>
      </c>
      <c r="K146" s="2"/>
      <c r="L146">
        <v>144</v>
      </c>
      <c r="M146" s="6">
        <f t="shared" ca="1" si="24"/>
        <v>-1.4893083205575433E-2</v>
      </c>
      <c r="N146" s="6">
        <f ca="1"/>
        <v>-1.0035631799243015E-2</v>
      </c>
      <c r="O146" s="6"/>
      <c r="P146" s="6">
        <f t="shared" ca="1" si="33"/>
        <v>4.0000000000000001E-3</v>
      </c>
      <c r="Q146" s="6">
        <f t="shared" ca="1" si="25"/>
        <v>0.5760000000000004</v>
      </c>
      <c r="R146">
        <f t="shared" ca="1" si="34"/>
        <v>0</v>
      </c>
      <c r="S146">
        <f t="shared" ca="1" si="35"/>
        <v>0</v>
      </c>
    </row>
    <row r="147" spans="1:19" x14ac:dyDescent="0.25">
      <c r="A147" s="7">
        <f t="shared" ca="1" si="26"/>
        <v>-0.79179108236805029</v>
      </c>
      <c r="B147" s="7">
        <f t="shared" ca="1" si="26"/>
        <v>-0.30903724624086093</v>
      </c>
      <c r="C147" s="2"/>
      <c r="D147" s="6">
        <f t="shared" ca="1" si="27"/>
        <v>-0.79179108236805029</v>
      </c>
      <c r="E147" s="6">
        <f t="shared" ca="1" si="28"/>
        <v>-0.74453218166860502</v>
      </c>
      <c r="F147" s="6">
        <f t="shared" ca="1" si="29"/>
        <v>-1.2756156993986217E-2</v>
      </c>
      <c r="G147" s="2">
        <f t="shared" ca="1" si="30"/>
        <v>231.49114312316905</v>
      </c>
      <c r="H147" s="2"/>
      <c r="I147" s="6">
        <f t="shared" ca="1" si="31"/>
        <v>7.536839712693786E-3</v>
      </c>
      <c r="J147" s="2">
        <f t="shared" ca="1" si="32"/>
        <v>23.465556233460713</v>
      </c>
      <c r="K147" s="2"/>
      <c r="L147">
        <v>145</v>
      </c>
      <c r="M147" s="6">
        <f t="shared" ca="1" si="24"/>
        <v>-2.6096586406462157E-3</v>
      </c>
      <c r="N147" s="6">
        <f ca="1"/>
        <v>-1.0114812709320574E-2</v>
      </c>
      <c r="O147" s="6"/>
      <c r="P147" s="6">
        <f t="shared" ca="1" si="33"/>
        <v>4.0000000000000001E-3</v>
      </c>
      <c r="Q147" s="6">
        <f t="shared" ca="1" si="25"/>
        <v>0.5800000000000004</v>
      </c>
      <c r="R147">
        <f t="shared" ca="1" si="34"/>
        <v>0</v>
      </c>
      <c r="S147">
        <f t="shared" ca="1" si="35"/>
        <v>0</v>
      </c>
    </row>
    <row r="148" spans="1:19" x14ac:dyDescent="0.25">
      <c r="A148" s="7">
        <f t="shared" ca="1" si="26"/>
        <v>0.25663642049836094</v>
      </c>
      <c r="B148" s="7">
        <f t="shared" ca="1" si="26"/>
        <v>1.3941581985749305</v>
      </c>
      <c r="C148" s="2"/>
      <c r="D148" s="6">
        <f t="shared" ca="1" si="27"/>
        <v>0.25663642049836094</v>
      </c>
      <c r="E148" s="6">
        <f t="shared" ca="1" si="28"/>
        <v>1.2349250436053847</v>
      </c>
      <c r="F148" s="6">
        <f t="shared" ca="1" si="29"/>
        <v>3.2661455210344715E-3</v>
      </c>
      <c r="G148" s="2">
        <f t="shared" ca="1" si="30"/>
        <v>232.24722688343996</v>
      </c>
      <c r="H148" s="2"/>
      <c r="I148" s="6">
        <f t="shared" ca="1" si="31"/>
        <v>3.5606286707552316E-2</v>
      </c>
      <c r="J148" s="2">
        <f t="shared" ca="1" si="32"/>
        <v>24.301077556461507</v>
      </c>
      <c r="K148" s="2"/>
      <c r="L148">
        <v>146</v>
      </c>
      <c r="M148" s="6">
        <f t="shared" ca="1" si="24"/>
        <v>1.9436216114293393E-2</v>
      </c>
      <c r="N148" s="6">
        <f ca="1"/>
        <v>-1.0379805769814E-2</v>
      </c>
      <c r="O148" s="6"/>
      <c r="P148" s="6">
        <f t="shared" ca="1" si="33"/>
        <v>4.0000000000000001E-3</v>
      </c>
      <c r="Q148" s="6">
        <f t="shared" ca="1" si="25"/>
        <v>0.58400000000000041</v>
      </c>
      <c r="R148">
        <f t="shared" ca="1" si="34"/>
        <v>0</v>
      </c>
      <c r="S148">
        <f t="shared" ca="1" si="35"/>
        <v>0</v>
      </c>
    </row>
    <row r="149" spans="1:19" x14ac:dyDescent="0.25">
      <c r="A149" s="7">
        <f t="shared" ca="1" si="26"/>
        <v>0.94003947494996765</v>
      </c>
      <c r="B149" s="7">
        <f t="shared" ca="1" si="26"/>
        <v>2.1729676066915982</v>
      </c>
      <c r="C149" s="2"/>
      <c r="D149" s="6">
        <f t="shared" ca="1" si="27"/>
        <v>0.94003947494996765</v>
      </c>
      <c r="E149" s="6">
        <f t="shared" ca="1" si="28"/>
        <v>2.2707416861059091</v>
      </c>
      <c r="F149" s="6">
        <f t="shared" ca="1" si="29"/>
        <v>1.3710063148315554E-2</v>
      </c>
      <c r="G149" s="2">
        <f t="shared" ca="1" si="30"/>
        <v>235.43135103003311</v>
      </c>
      <c r="H149" s="2"/>
      <c r="I149" s="6">
        <f t="shared" ca="1" si="31"/>
        <v>-3.8202345297538028E-2</v>
      </c>
      <c r="J149" s="2">
        <f t="shared" ca="1" si="32"/>
        <v>23.372719400547311</v>
      </c>
      <c r="K149" s="2"/>
      <c r="L149">
        <v>147</v>
      </c>
      <c r="M149" s="6">
        <f t="shared" ca="1" si="24"/>
        <v>-1.2246141074611236E-2</v>
      </c>
      <c r="N149" s="6">
        <f ca="1"/>
        <v>-1.0398082083314728E-2</v>
      </c>
      <c r="O149" s="6"/>
      <c r="P149" s="6">
        <f t="shared" ca="1" si="33"/>
        <v>4.0000000000000001E-3</v>
      </c>
      <c r="Q149" s="6">
        <f t="shared" ca="1" si="25"/>
        <v>0.58800000000000041</v>
      </c>
      <c r="R149">
        <f t="shared" ca="1" si="34"/>
        <v>0</v>
      </c>
      <c r="S149">
        <f t="shared" ca="1" si="35"/>
        <v>0</v>
      </c>
    </row>
    <row r="150" spans="1:19" x14ac:dyDescent="0.25">
      <c r="A150" s="7">
        <f t="shared" ca="1" si="26"/>
        <v>-0.85696937123117101</v>
      </c>
      <c r="B150" s="7">
        <f t="shared" ca="1" si="26"/>
        <v>-0.98359895351098581</v>
      </c>
      <c r="C150" s="2"/>
      <c r="D150" s="6">
        <f t="shared" ca="1" si="27"/>
        <v>-0.85696937123117101</v>
      </c>
      <c r="E150" s="6">
        <f t="shared" ca="1" si="28"/>
        <v>-1.3042559924650319</v>
      </c>
      <c r="F150" s="6">
        <f t="shared" ca="1" si="29"/>
        <v>-1.375222611533336E-2</v>
      </c>
      <c r="G150" s="2">
        <f t="shared" ca="1" si="30"/>
        <v>232.19364585602969</v>
      </c>
      <c r="H150" s="2"/>
      <c r="I150" s="6">
        <f t="shared" ca="1" si="31"/>
        <v>-2.282749595366642E-2</v>
      </c>
      <c r="J150" s="2">
        <f t="shared" ca="1" si="32"/>
        <v>22.839178743005139</v>
      </c>
      <c r="K150" s="2"/>
      <c r="L150">
        <v>148</v>
      </c>
      <c r="M150" s="6">
        <f t="shared" ca="1" si="24"/>
        <v>-1.828986103449989E-2</v>
      </c>
      <c r="N150" s="6">
        <f ca="1"/>
        <v>-1.0417109539725173E-2</v>
      </c>
      <c r="O150" s="6"/>
      <c r="P150" s="6">
        <f t="shared" ca="1" si="33"/>
        <v>4.0000000000000001E-3</v>
      </c>
      <c r="Q150" s="6">
        <f t="shared" ca="1" si="25"/>
        <v>0.59200000000000041</v>
      </c>
      <c r="R150">
        <f t="shared" ca="1" si="34"/>
        <v>0</v>
      </c>
      <c r="S150">
        <f t="shared" ca="1" si="35"/>
        <v>0</v>
      </c>
    </row>
    <row r="151" spans="1:19" x14ac:dyDescent="0.25">
      <c r="A151" s="7">
        <f t="shared" ca="1" si="26"/>
        <v>-0.48263998008713671</v>
      </c>
      <c r="B151" s="7">
        <f t="shared" ca="1" si="26"/>
        <v>0.37379066290893886</v>
      </c>
      <c r="C151" s="2"/>
      <c r="D151" s="6">
        <f t="shared" ca="1" si="27"/>
        <v>-0.48263998008713671</v>
      </c>
      <c r="E151" s="6">
        <f t="shared" ca="1" si="28"/>
        <v>-2.2168020950237788E-2</v>
      </c>
      <c r="F151" s="6">
        <f t="shared" ca="1" si="29"/>
        <v>-8.0316410212036525E-3</v>
      </c>
      <c r="G151" s="2">
        <f t="shared" ca="1" si="30"/>
        <v>230.32874984510957</v>
      </c>
      <c r="H151" s="2"/>
      <c r="I151" s="6">
        <f t="shared" ca="1" si="31"/>
        <v>3.9097858865159242E-2</v>
      </c>
      <c r="J151" s="2">
        <f t="shared" ca="1" si="32"/>
        <v>23.732141730095297</v>
      </c>
      <c r="K151" s="2"/>
      <c r="L151">
        <v>149</v>
      </c>
      <c r="M151" s="6">
        <f t="shared" ca="1" si="24"/>
        <v>1.5533108921977795E-2</v>
      </c>
      <c r="N151" s="6">
        <f ca="1"/>
        <v>-1.0435810767828225E-2</v>
      </c>
      <c r="O151" s="6"/>
      <c r="P151" s="6">
        <f t="shared" ca="1" si="33"/>
        <v>4.0000000000000001E-3</v>
      </c>
      <c r="Q151" s="6">
        <f t="shared" ca="1" si="25"/>
        <v>0.59600000000000042</v>
      </c>
      <c r="R151">
        <f t="shared" ca="1" si="34"/>
        <v>0</v>
      </c>
      <c r="S151">
        <f t="shared" ca="1" si="35"/>
        <v>0</v>
      </c>
    </row>
    <row r="152" spans="1:19" x14ac:dyDescent="0.25">
      <c r="A152" s="7">
        <f t="shared" ca="1" si="26"/>
        <v>1.0250483131284978</v>
      </c>
      <c r="B152" s="7">
        <f t="shared" ca="1" si="26"/>
        <v>4.8708101912238483E-2</v>
      </c>
      <c r="C152" s="2"/>
      <c r="D152" s="6">
        <f t="shared" ca="1" si="27"/>
        <v>1.0250483131284978</v>
      </c>
      <c r="E152" s="6">
        <f t="shared" ca="1" si="28"/>
        <v>0.69406410561356513</v>
      </c>
      <c r="F152" s="6">
        <f t="shared" ca="1" si="29"/>
        <v>1.5009187139266788E-2</v>
      </c>
      <c r="G152" s="2">
        <f t="shared" ca="1" si="30"/>
        <v>233.78579715508818</v>
      </c>
      <c r="H152" s="2"/>
      <c r="I152" s="6">
        <f t="shared" ca="1" si="31"/>
        <v>-2.5748883073317231E-2</v>
      </c>
      <c r="J152" s="2">
        <f t="shared" ca="1" si="32"/>
        <v>23.121065587607681</v>
      </c>
      <c r="K152" s="2"/>
      <c r="L152">
        <v>150</v>
      </c>
      <c r="M152" s="6">
        <f t="shared" ca="1" si="24"/>
        <v>-5.3698479670252217E-3</v>
      </c>
      <c r="N152" s="6">
        <f ca="1"/>
        <v>-1.0478420524500813E-2</v>
      </c>
      <c r="O152" s="6"/>
      <c r="P152" s="6">
        <f t="shared" ca="1" si="33"/>
        <v>4.0000000000000001E-3</v>
      </c>
      <c r="Q152" s="6">
        <f t="shared" ca="1" si="25"/>
        <v>0.60000000000000042</v>
      </c>
      <c r="R152">
        <f t="shared" ca="1" si="34"/>
        <v>0</v>
      </c>
      <c r="S152">
        <f t="shared" ca="1" si="35"/>
        <v>0</v>
      </c>
    </row>
    <row r="153" spans="1:19" x14ac:dyDescent="0.25">
      <c r="A153" s="7">
        <f t="shared" ca="1" si="26"/>
        <v>-0.55376659975907538</v>
      </c>
      <c r="B153" s="7">
        <f t="shared" ca="1" si="26"/>
        <v>-1.4705027995946962</v>
      </c>
      <c r="C153" s="2"/>
      <c r="D153" s="6">
        <f t="shared" ca="1" si="27"/>
        <v>-0.55376659975907538</v>
      </c>
      <c r="E153" s="6">
        <f t="shared" ca="1" si="28"/>
        <v>-1.4838936254342827</v>
      </c>
      <c r="F153" s="6">
        <f t="shared" ca="1" si="29"/>
        <v>-9.1186138582752766E-3</v>
      </c>
      <c r="G153" s="2">
        <f t="shared" ca="1" si="30"/>
        <v>231.65399474528186</v>
      </c>
      <c r="H153" s="2"/>
      <c r="I153" s="6">
        <f t="shared" ca="1" si="31"/>
        <v>5.2467844842105787E-3</v>
      </c>
      <c r="J153" s="2">
        <f t="shared" ca="1" si="32"/>
        <v>23.242376835791156</v>
      </c>
      <c r="K153" s="2"/>
      <c r="L153">
        <v>151</v>
      </c>
      <c r="M153" s="6">
        <f t="shared" ca="1" si="24"/>
        <v>-1.9359146870323489E-3</v>
      </c>
      <c r="N153" s="6">
        <f ca="1"/>
        <v>-1.074481767219073E-2</v>
      </c>
      <c r="O153" s="6"/>
      <c r="P153" s="6">
        <f t="shared" ca="1" si="33"/>
        <v>4.0000000000000001E-3</v>
      </c>
      <c r="Q153" s="6">
        <f t="shared" ca="1" si="25"/>
        <v>0.60400000000000043</v>
      </c>
      <c r="R153">
        <f t="shared" ca="1" si="34"/>
        <v>0</v>
      </c>
      <c r="S153">
        <f t="shared" ca="1" si="35"/>
        <v>0</v>
      </c>
    </row>
    <row r="154" spans="1:19" x14ac:dyDescent="0.25">
      <c r="A154" s="7">
        <f t="shared" ca="1" si="26"/>
        <v>0.20088075355219837</v>
      </c>
      <c r="B154" s="7">
        <f t="shared" ca="1" si="26"/>
        <v>0.52610570531352963</v>
      </c>
      <c r="C154" s="2"/>
      <c r="D154" s="6">
        <f t="shared" ca="1" si="27"/>
        <v>0.20088075355219837</v>
      </c>
      <c r="E154" s="6">
        <f t="shared" ca="1" si="28"/>
        <v>0.53266352664790295</v>
      </c>
      <c r="F154" s="6">
        <f t="shared" ca="1" si="29"/>
        <v>2.4140750056237514E-3</v>
      </c>
      <c r="G154" s="2">
        <f t="shared" ca="1" si="30"/>
        <v>232.21322486394936</v>
      </c>
      <c r="H154" s="2"/>
      <c r="I154" s="6">
        <f t="shared" ca="1" si="31"/>
        <v>-8.4746653944281006E-2</v>
      </c>
      <c r="J154" s="2">
        <f t="shared" ca="1" si="32"/>
        <v>21.272663169245789</v>
      </c>
      <c r="K154" s="2"/>
      <c r="L154">
        <v>152</v>
      </c>
      <c r="M154" s="6">
        <f t="shared" ca="1" si="24"/>
        <v>-4.1166289469328626E-2</v>
      </c>
      <c r="N154" s="6">
        <f ca="1"/>
        <v>-1.0748716189111444E-2</v>
      </c>
      <c r="O154" s="6"/>
      <c r="P154" s="6">
        <f t="shared" ca="1" si="33"/>
        <v>4.0000000000000001E-3</v>
      </c>
      <c r="Q154" s="6">
        <f t="shared" ca="1" si="25"/>
        <v>0.60800000000000043</v>
      </c>
      <c r="R154">
        <f t="shared" ca="1" si="34"/>
        <v>0</v>
      </c>
      <c r="S154">
        <f t="shared" ca="1" si="35"/>
        <v>0</v>
      </c>
    </row>
    <row r="155" spans="1:19" x14ac:dyDescent="0.25">
      <c r="A155" s="7">
        <f t="shared" ca="1" si="26"/>
        <v>-1.9901773999589487</v>
      </c>
      <c r="B155" s="7">
        <f t="shared" ca="1" si="26"/>
        <v>-1.1252724626325472</v>
      </c>
      <c r="C155" s="2"/>
      <c r="D155" s="6">
        <f t="shared" ca="1" si="27"/>
        <v>-1.9901773999589487</v>
      </c>
      <c r="E155" s="6">
        <f t="shared" ca="1" si="28"/>
        <v>-2.1389935120950305</v>
      </c>
      <c r="F155" s="6">
        <f t="shared" ca="1" si="29"/>
        <v>-3.1070163501644175E-2</v>
      </c>
      <c r="G155" s="2">
        <f t="shared" ca="1" si="30"/>
        <v>224.99832200018238</v>
      </c>
      <c r="H155" s="2"/>
      <c r="I155" s="6">
        <f t="shared" ca="1" si="31"/>
        <v>-2.1930756113433297E-2</v>
      </c>
      <c r="J155" s="2">
        <f t="shared" ca="1" si="32"/>
        <v>20.806137581397845</v>
      </c>
      <c r="K155" s="2"/>
      <c r="L155">
        <v>153</v>
      </c>
      <c r="M155" s="6">
        <f t="shared" ca="1" si="24"/>
        <v>-2.6500459807538734E-2</v>
      </c>
      <c r="N155" s="6">
        <f ca="1"/>
        <v>-1.0797389718038973E-2</v>
      </c>
      <c r="O155" s="6"/>
      <c r="P155" s="6">
        <f t="shared" ca="1" si="33"/>
        <v>4.0000000000000001E-3</v>
      </c>
      <c r="Q155" s="6">
        <f t="shared" ca="1" si="25"/>
        <v>0.61200000000000043</v>
      </c>
      <c r="R155">
        <f t="shared" ca="1" si="34"/>
        <v>0</v>
      </c>
      <c r="S155">
        <f t="shared" ca="1" si="35"/>
        <v>0</v>
      </c>
    </row>
    <row r="156" spans="1:19" x14ac:dyDescent="0.25">
      <c r="A156" s="7">
        <f t="shared" ca="1" si="26"/>
        <v>-0.46080717568682145</v>
      </c>
      <c r="B156" s="7">
        <f t="shared" ca="1" si="26"/>
        <v>1.1670402764263623</v>
      </c>
      <c r="C156" s="2"/>
      <c r="D156" s="6">
        <f t="shared" ca="1" si="27"/>
        <v>-0.46080717568682145</v>
      </c>
      <c r="E156" s="6">
        <f t="shared" ca="1" si="28"/>
        <v>0.60092374278302707</v>
      </c>
      <c r="F156" s="6">
        <f t="shared" ca="1" si="29"/>
        <v>-7.6979872436208074E-3</v>
      </c>
      <c r="G156" s="2">
        <f t="shared" ca="1" si="30"/>
        <v>223.26628778758888</v>
      </c>
      <c r="H156" s="2"/>
      <c r="I156" s="6">
        <f t="shared" ca="1" si="31"/>
        <v>1.8191587765564097E-2</v>
      </c>
      <c r="J156" s="2">
        <f t="shared" ca="1" si="32"/>
        <v>21.184634259272244</v>
      </c>
      <c r="K156" s="2"/>
      <c r="L156">
        <v>154</v>
      </c>
      <c r="M156" s="6">
        <f t="shared" ca="1" si="24"/>
        <v>5.2468002609716447E-3</v>
      </c>
      <c r="N156" s="6">
        <f ca="1"/>
        <v>-1.1138937297384355E-2</v>
      </c>
      <c r="O156" s="6"/>
      <c r="P156" s="6">
        <f t="shared" ca="1" si="33"/>
        <v>4.0000000000000001E-3</v>
      </c>
      <c r="Q156" s="6">
        <f t="shared" ca="1" si="25"/>
        <v>0.61600000000000044</v>
      </c>
      <c r="R156">
        <f t="shared" ca="1" si="34"/>
        <v>0</v>
      </c>
      <c r="S156">
        <f t="shared" ca="1" si="35"/>
        <v>0</v>
      </c>
    </row>
    <row r="157" spans="1:19" x14ac:dyDescent="0.25">
      <c r="A157" s="7">
        <f t="shared" ca="1" si="26"/>
        <v>0.51604613972359636</v>
      </c>
      <c r="B157" s="7">
        <f t="shared" ca="1" si="26"/>
        <v>-0.76887160989155556</v>
      </c>
      <c r="C157" s="2"/>
      <c r="D157" s="6">
        <f t="shared" ca="1" si="27"/>
        <v>0.51604613972359636</v>
      </c>
      <c r="E157" s="6">
        <f t="shared" ca="1" si="28"/>
        <v>-0.25979861841076629</v>
      </c>
      <c r="F157" s="6">
        <f t="shared" ca="1" si="29"/>
        <v>7.230502603808267E-3</v>
      </c>
      <c r="G157" s="2">
        <f t="shared" ca="1" si="30"/>
        <v>224.88061526277963</v>
      </c>
      <c r="H157" s="2"/>
      <c r="I157" s="6">
        <f t="shared" ca="1" si="31"/>
        <v>-3.6079250432923316E-3</v>
      </c>
      <c r="J157" s="2">
        <f t="shared" ca="1" si="32"/>
        <v>21.108201686795226</v>
      </c>
      <c r="K157" s="2"/>
      <c r="L157">
        <v>155</v>
      </c>
      <c r="M157" s="6">
        <f t="shared" ca="1" si="24"/>
        <v>1.8112887802579677E-3</v>
      </c>
      <c r="N157" s="6">
        <f ca="1"/>
        <v>-1.1160271045460812E-2</v>
      </c>
      <c r="O157" s="6"/>
      <c r="P157" s="6">
        <f t="shared" ca="1" si="33"/>
        <v>4.0000000000000001E-3</v>
      </c>
      <c r="Q157" s="6">
        <f t="shared" ca="1" si="25"/>
        <v>0.62000000000000044</v>
      </c>
      <c r="R157">
        <f t="shared" ca="1" si="34"/>
        <v>0</v>
      </c>
      <c r="S157">
        <f t="shared" ca="1" si="35"/>
        <v>0</v>
      </c>
    </row>
    <row r="158" spans="1:19" x14ac:dyDescent="0.25">
      <c r="A158" s="7">
        <f t="shared" ca="1" si="26"/>
        <v>-1.4703669556872948E-2</v>
      </c>
      <c r="B158" s="7">
        <f t="shared" ca="1" si="26"/>
        <v>-0.9613111282964949</v>
      </c>
      <c r="C158" s="2"/>
      <c r="D158" s="6">
        <f t="shared" ca="1" si="27"/>
        <v>-1.4703669556872948E-2</v>
      </c>
      <c r="E158" s="6">
        <f t="shared" ca="1" si="28"/>
        <v>-0.74757257476371131</v>
      </c>
      <c r="F158" s="6">
        <f t="shared" ca="1" si="29"/>
        <v>-8.8053414487645272E-4</v>
      </c>
      <c r="G158" s="2">
        <f t="shared" ca="1" si="30"/>
        <v>224.68260020251992</v>
      </c>
      <c r="H158" s="2"/>
      <c r="I158" s="6">
        <f t="shared" ca="1" si="31"/>
        <v>4.3029541735560825E-2</v>
      </c>
      <c r="J158" s="2">
        <f t="shared" ca="1" si="32"/>
        <v>22.016477932239816</v>
      </c>
      <c r="K158" s="2"/>
      <c r="L158">
        <v>156</v>
      </c>
      <c r="M158" s="6">
        <f t="shared" ca="1" si="24"/>
        <v>2.1074503795342186E-2</v>
      </c>
      <c r="N158" s="6">
        <f ca="1"/>
        <v>-1.1798918033101624E-2</v>
      </c>
      <c r="O158" s="6"/>
      <c r="P158" s="6">
        <f t="shared" ca="1" si="33"/>
        <v>4.0000000000000001E-3</v>
      </c>
      <c r="Q158" s="6">
        <f t="shared" ca="1" si="25"/>
        <v>0.62400000000000044</v>
      </c>
      <c r="R158">
        <f t="shared" ca="1" si="34"/>
        <v>0</v>
      </c>
      <c r="S158">
        <f t="shared" ca="1" si="35"/>
        <v>0</v>
      </c>
    </row>
    <row r="159" spans="1:19" x14ac:dyDescent="0.25">
      <c r="A159" s="7">
        <f t="shared" ca="1" si="26"/>
        <v>1.120772467696262</v>
      </c>
      <c r="B159" s="7">
        <f t="shared" ca="1" si="26"/>
        <v>0.50605833644063569</v>
      </c>
      <c r="C159" s="2"/>
      <c r="D159" s="6">
        <f t="shared" ca="1" si="27"/>
        <v>1.120772467696262</v>
      </c>
      <c r="E159" s="6">
        <f t="shared" ca="1" si="28"/>
        <v>1.1065679267036475</v>
      </c>
      <c r="F159" s="6">
        <f t="shared" ca="1" si="29"/>
        <v>1.6472064980878259E-2</v>
      </c>
      <c r="G159" s="2">
        <f t="shared" ca="1" si="30"/>
        <v>228.38358659312851</v>
      </c>
      <c r="H159" s="2"/>
      <c r="I159" s="6">
        <f t="shared" ca="1" si="31"/>
        <v>-0.11116204220724102</v>
      </c>
      <c r="J159" s="2">
        <f t="shared" ca="1" si="32"/>
        <v>19.569081283081385</v>
      </c>
      <c r="K159" s="2"/>
      <c r="L159">
        <v>157</v>
      </c>
      <c r="M159" s="6">
        <f t="shared" ca="1" si="24"/>
        <v>-4.7344988613181378E-2</v>
      </c>
      <c r="N159" s="6">
        <f ca="1"/>
        <v>-1.2116490016679325E-2</v>
      </c>
      <c r="O159" s="6"/>
      <c r="P159" s="6">
        <f t="shared" ca="1" si="33"/>
        <v>4.0000000000000001E-3</v>
      </c>
      <c r="Q159" s="6">
        <f t="shared" ca="1" si="25"/>
        <v>0.62800000000000045</v>
      </c>
      <c r="R159">
        <f t="shared" ca="1" si="34"/>
        <v>0</v>
      </c>
      <c r="S159">
        <f t="shared" ca="1" si="35"/>
        <v>0</v>
      </c>
    </row>
    <row r="160" spans="1:19" x14ac:dyDescent="0.25">
      <c r="A160" s="7">
        <f t="shared" ca="1" si="26"/>
        <v>-2.6333093087115023</v>
      </c>
      <c r="B160" s="7">
        <f t="shared" ca="1" si="26"/>
        <v>1.502225398064025</v>
      </c>
      <c r="C160" s="2"/>
      <c r="D160" s="6">
        <f t="shared" ca="1" si="27"/>
        <v>-2.6333093087115023</v>
      </c>
      <c r="E160" s="6">
        <f t="shared" ca="1" si="28"/>
        <v>-0.53344186779247948</v>
      </c>
      <c r="F160" s="6">
        <f t="shared" ca="1" si="29"/>
        <v>-4.0898648514602738E-2</v>
      </c>
      <c r="G160" s="2">
        <f t="shared" ca="1" si="30"/>
        <v>219.04300655855181</v>
      </c>
      <c r="H160" s="2"/>
      <c r="I160" s="6">
        <f t="shared" ca="1" si="31"/>
        <v>4.0677818656270105E-3</v>
      </c>
      <c r="J160" s="2">
        <f t="shared" ca="1" si="32"/>
        <v>19.648684037051684</v>
      </c>
      <c r="K160" s="2"/>
      <c r="L160">
        <v>158</v>
      </c>
      <c r="M160" s="6">
        <f t="shared" ca="1" si="24"/>
        <v>-1.8415433324487862E-2</v>
      </c>
      <c r="N160" s="6">
        <f ca="1"/>
        <v>-1.2246141074611236E-2</v>
      </c>
      <c r="O160" s="6"/>
      <c r="P160" s="6">
        <f t="shared" ca="1" si="33"/>
        <v>4.0000000000000001E-3</v>
      </c>
      <c r="Q160" s="6">
        <f t="shared" ca="1" si="25"/>
        <v>0.63200000000000045</v>
      </c>
      <c r="R160">
        <f t="shared" ca="1" si="34"/>
        <v>0</v>
      </c>
      <c r="S160">
        <f t="shared" ca="1" si="35"/>
        <v>0</v>
      </c>
    </row>
    <row r="161" spans="1:19" x14ac:dyDescent="0.25">
      <c r="A161" s="7">
        <f t="shared" ca="1" si="26"/>
        <v>0.17217573521343169</v>
      </c>
      <c r="B161" s="7">
        <f t="shared" ca="1" si="26"/>
        <v>1.2797072169753663</v>
      </c>
      <c r="C161" s="2"/>
      <c r="D161" s="6">
        <f t="shared" ca="1" si="27"/>
        <v>0.17217573521343169</v>
      </c>
      <c r="E161" s="6">
        <f t="shared" ca="1" si="28"/>
        <v>1.0929356931211174</v>
      </c>
      <c r="F161" s="6">
        <f t="shared" ca="1" si="29"/>
        <v>1.9753985246410335E-3</v>
      </c>
      <c r="G161" s="2">
        <f t="shared" ca="1" si="30"/>
        <v>219.47570379054054</v>
      </c>
      <c r="H161" s="2"/>
      <c r="I161" s="6">
        <f t="shared" ca="1" si="31"/>
        <v>-5.0200406632431097E-2</v>
      </c>
      <c r="J161" s="2">
        <f t="shared" ca="1" si="32"/>
        <v>18.662312108599533</v>
      </c>
      <c r="K161" s="2"/>
      <c r="L161">
        <v>159</v>
      </c>
      <c r="M161" s="6">
        <f t="shared" ca="1" si="24"/>
        <v>-2.4112504053895031E-2</v>
      </c>
      <c r="N161" s="6">
        <f ca="1"/>
        <v>-1.2358286974111708E-2</v>
      </c>
      <c r="O161" s="6"/>
      <c r="P161" s="6">
        <f t="shared" ca="1" si="33"/>
        <v>4.0000000000000001E-3</v>
      </c>
      <c r="Q161" s="6">
        <f t="shared" ca="1" si="25"/>
        <v>0.63600000000000045</v>
      </c>
      <c r="R161">
        <f t="shared" ca="1" si="34"/>
        <v>0</v>
      </c>
      <c r="S161">
        <f t="shared" ca="1" si="35"/>
        <v>0</v>
      </c>
    </row>
    <row r="162" spans="1:19" x14ac:dyDescent="0.25">
      <c r="A162" s="7">
        <f t="shared" ca="1" si="26"/>
        <v>-1.1490845584404361</v>
      </c>
      <c r="B162" s="7">
        <f t="shared" ca="1" si="26"/>
        <v>2.2471148655026698</v>
      </c>
      <c r="C162" s="2"/>
      <c r="D162" s="6">
        <f t="shared" ca="1" si="27"/>
        <v>-1.1490845584404361</v>
      </c>
      <c r="E162" s="6">
        <f t="shared" ca="1" si="28"/>
        <v>0.98934872873055169</v>
      </c>
      <c r="F162" s="6">
        <f t="shared" ca="1" si="29"/>
        <v>-1.8216395441207209E-2</v>
      </c>
      <c r="G162" s="2">
        <f t="shared" ca="1" si="30"/>
        <v>215.47764758055479</v>
      </c>
      <c r="H162" s="2"/>
      <c r="I162" s="6">
        <f t="shared" ca="1" si="31"/>
        <v>-3.2807343692995587E-2</v>
      </c>
      <c r="J162" s="2">
        <f t="shared" ca="1" si="32"/>
        <v>18.050051221146756</v>
      </c>
      <c r="K162" s="2"/>
      <c r="L162">
        <v>160</v>
      </c>
      <c r="M162" s="6">
        <f t="shared" ca="1" si="24"/>
        <v>-2.55118695671014E-2</v>
      </c>
      <c r="N162" s="6">
        <f ca="1"/>
        <v>-1.2757211228705729E-2</v>
      </c>
      <c r="O162" s="6"/>
      <c r="P162" s="6">
        <f t="shared" ca="1" si="33"/>
        <v>4.0000000000000001E-3</v>
      </c>
      <c r="Q162" s="6">
        <f t="shared" ca="1" si="25"/>
        <v>0.64000000000000046</v>
      </c>
      <c r="R162">
        <f t="shared" ca="1" si="34"/>
        <v>0</v>
      </c>
      <c r="S162">
        <f t="shared" ca="1" si="35"/>
        <v>0</v>
      </c>
    </row>
    <row r="163" spans="1:19" x14ac:dyDescent="0.25">
      <c r="A163" s="7">
        <f t="shared" ca="1" si="26"/>
        <v>-0.72561799206110889</v>
      </c>
      <c r="B163" s="7">
        <f t="shared" ca="1" si="26"/>
        <v>0.8807049696075151</v>
      </c>
      <c r="C163" s="2"/>
      <c r="D163" s="6">
        <f t="shared" ca="1" si="27"/>
        <v>-0.72561799206110889</v>
      </c>
      <c r="E163" s="6">
        <f t="shared" ca="1" si="28"/>
        <v>0.21141584723089912</v>
      </c>
      <c r="F163" s="6">
        <f t="shared" ca="1" si="29"/>
        <v>-1.1744885095497407E-2</v>
      </c>
      <c r="G163" s="2">
        <f t="shared" ca="1" si="30"/>
        <v>212.9468873690731</v>
      </c>
      <c r="H163" s="2"/>
      <c r="I163" s="6">
        <f t="shared" ca="1" si="31"/>
        <v>-6.5871953085835683E-2</v>
      </c>
      <c r="J163" s="2">
        <f t="shared" ca="1" si="32"/>
        <v>16.861059093910445</v>
      </c>
      <c r="K163" s="2"/>
      <c r="L163">
        <v>161</v>
      </c>
      <c r="M163" s="6">
        <f t="shared" ca="1" si="24"/>
        <v>-3.8808419090666547E-2</v>
      </c>
      <c r="N163" s="6">
        <f ca="1"/>
        <v>-1.2760172571837746E-2</v>
      </c>
      <c r="O163" s="6"/>
      <c r="P163" s="6">
        <f t="shared" ca="1" si="33"/>
        <v>4.0000000000000001E-3</v>
      </c>
      <c r="Q163" s="6">
        <f t="shared" ca="1" si="25"/>
        <v>0.64400000000000046</v>
      </c>
      <c r="R163">
        <f t="shared" ca="1" si="34"/>
        <v>0</v>
      </c>
      <c r="S163">
        <f t="shared" ca="1" si="35"/>
        <v>0</v>
      </c>
    </row>
    <row r="164" spans="1:19" x14ac:dyDescent="0.25">
      <c r="A164" s="7">
        <f t="shared" ca="1" si="26"/>
        <v>-1.5306375942447639</v>
      </c>
      <c r="B164" s="7">
        <f t="shared" ca="1" si="26"/>
        <v>-1.6711899543102071</v>
      </c>
      <c r="C164" s="2"/>
      <c r="D164" s="6">
        <f t="shared" ca="1" si="27"/>
        <v>-1.5306375942447639</v>
      </c>
      <c r="E164" s="6">
        <f t="shared" ca="1" si="28"/>
        <v>-2.2637932976902828</v>
      </c>
      <c r="F164" s="6">
        <f t="shared" ca="1" si="29"/>
        <v>-2.4047373881268614E-2</v>
      </c>
      <c r="G164" s="2">
        <f t="shared" ca="1" si="30"/>
        <v>207.82607395165658</v>
      </c>
      <c r="H164" s="2"/>
      <c r="I164" s="6">
        <f t="shared" ca="1" si="31"/>
        <v>8.9627663146928695E-3</v>
      </c>
      <c r="J164" s="2">
        <f t="shared" ca="1" si="32"/>
        <v>17.012180826387393</v>
      </c>
      <c r="K164" s="2"/>
      <c r="L164">
        <v>162</v>
      </c>
      <c r="M164" s="6">
        <f t="shared" ca="1" si="24"/>
        <v>-7.5423037832878723E-3</v>
      </c>
      <c r="N164" s="6">
        <f ca="1"/>
        <v>-1.2893437408131503E-2</v>
      </c>
      <c r="O164" s="6"/>
      <c r="P164" s="6">
        <f t="shared" ca="1" si="33"/>
        <v>4.0000000000000001E-3</v>
      </c>
      <c r="Q164" s="6">
        <f t="shared" ca="1" si="25"/>
        <v>0.64800000000000046</v>
      </c>
      <c r="R164">
        <f t="shared" ca="1" si="34"/>
        <v>0</v>
      </c>
      <c r="S164">
        <f t="shared" ca="1" si="35"/>
        <v>0</v>
      </c>
    </row>
    <row r="165" spans="1:19" x14ac:dyDescent="0.25">
      <c r="A165" s="7">
        <f t="shared" ca="1" si="26"/>
        <v>0.29135326388357158</v>
      </c>
      <c r="B165" s="7">
        <f t="shared" ca="1" si="26"/>
        <v>-4.7274199841594935E-2</v>
      </c>
      <c r="C165" s="2"/>
      <c r="D165" s="6">
        <f t="shared" ca="1" si="27"/>
        <v>0.29135326388357158</v>
      </c>
      <c r="E165" s="6">
        <f t="shared" ca="1" si="28"/>
        <v>0.15034575865623778</v>
      </c>
      <c r="F165" s="6">
        <f t="shared" ca="1" si="29"/>
        <v>3.796696050817088E-3</v>
      </c>
      <c r="G165" s="2">
        <f t="shared" ca="1" si="30"/>
        <v>208.61512638588567</v>
      </c>
      <c r="H165" s="2"/>
      <c r="I165" s="6">
        <f t="shared" ca="1" si="31"/>
        <v>5.0572775647133035E-2</v>
      </c>
      <c r="J165" s="2">
        <f t="shared" ca="1" si="32"/>
        <v>17.872534030588742</v>
      </c>
      <c r="K165" s="2"/>
      <c r="L165">
        <v>163</v>
      </c>
      <c r="M165" s="6">
        <f t="shared" ca="1" si="24"/>
        <v>2.7184735848975062E-2</v>
      </c>
      <c r="N165" s="6">
        <f ca="1"/>
        <v>-1.2939916888752109E-2</v>
      </c>
      <c r="O165" s="6"/>
      <c r="P165" s="6">
        <f t="shared" ca="1" si="33"/>
        <v>4.0000000000000001E-3</v>
      </c>
      <c r="Q165" s="6">
        <f t="shared" ca="1" si="25"/>
        <v>0.65200000000000047</v>
      </c>
      <c r="R165">
        <f t="shared" ca="1" si="34"/>
        <v>0</v>
      </c>
      <c r="S165">
        <f t="shared" ca="1" si="35"/>
        <v>0</v>
      </c>
    </row>
    <row r="166" spans="1:19" x14ac:dyDescent="0.25">
      <c r="A166" s="7">
        <f t="shared" ca="1" si="26"/>
        <v>1.3044265701998006</v>
      </c>
      <c r="B166" s="7">
        <f t="shared" ca="1" si="26"/>
        <v>1.6882493392632623</v>
      </c>
      <c r="C166" s="2"/>
      <c r="D166" s="6">
        <f t="shared" ca="1" si="27"/>
        <v>1.3044265701998006</v>
      </c>
      <c r="E166" s="6">
        <f t="shared" ca="1" si="28"/>
        <v>2.1319779726319763</v>
      </c>
      <c r="F166" s="6">
        <f t="shared" ca="1" si="29"/>
        <v>1.9278707863091209E-2</v>
      </c>
      <c r="G166" s="2">
        <f t="shared" ca="1" si="30"/>
        <v>212.636956463301</v>
      </c>
      <c r="H166" s="2"/>
      <c r="I166" s="6">
        <f t="shared" ca="1" si="31"/>
        <v>-3.3059364267355458E-2</v>
      </c>
      <c r="J166" s="2">
        <f t="shared" ca="1" si="32"/>
        <v>17.281679417690803</v>
      </c>
      <c r="K166" s="2"/>
      <c r="L166">
        <v>164</v>
      </c>
      <c r="M166" s="6">
        <f t="shared" ca="1" si="24"/>
        <v>-6.8903282021321247E-3</v>
      </c>
      <c r="N166" s="6">
        <f ca="1"/>
        <v>-1.2991164328755763E-2</v>
      </c>
      <c r="O166" s="6"/>
      <c r="P166" s="6">
        <f t="shared" ca="1" si="33"/>
        <v>4.0000000000000001E-3</v>
      </c>
      <c r="Q166" s="6">
        <f t="shared" ca="1" si="25"/>
        <v>0.65600000000000047</v>
      </c>
      <c r="R166">
        <f t="shared" ca="1" si="34"/>
        <v>0</v>
      </c>
      <c r="S166">
        <f t="shared" ca="1" si="35"/>
        <v>0</v>
      </c>
    </row>
    <row r="167" spans="1:19" x14ac:dyDescent="0.25">
      <c r="A167" s="7">
        <f t="shared" ca="1" si="26"/>
        <v>-0.73175390312247501</v>
      </c>
      <c r="B167" s="7">
        <f t="shared" ca="1" si="26"/>
        <v>0.73837619963426671</v>
      </c>
      <c r="C167" s="2"/>
      <c r="D167" s="6">
        <f t="shared" ca="1" si="27"/>
        <v>-0.73175390312247501</v>
      </c>
      <c r="E167" s="6">
        <f t="shared" ca="1" si="28"/>
        <v>9.8196393062643939E-2</v>
      </c>
      <c r="F167" s="6">
        <f t="shared" ca="1" si="29"/>
        <v>-1.1838655454403183E-2</v>
      </c>
      <c r="G167" s="2">
        <f t="shared" ca="1" si="30"/>
        <v>210.11962079885905</v>
      </c>
      <c r="H167" s="2"/>
      <c r="I167" s="6">
        <f t="shared" ca="1" si="31"/>
        <v>-4.3776551622118094E-3</v>
      </c>
      <c r="J167" s="2">
        <f t="shared" ca="1" si="32"/>
        <v>17.20602618457626</v>
      </c>
      <c r="K167" s="2"/>
      <c r="L167">
        <v>165</v>
      </c>
      <c r="M167" s="6">
        <f t="shared" ca="1" si="24"/>
        <v>-8.1081553083074964E-3</v>
      </c>
      <c r="N167" s="6">
        <f ca="1"/>
        <v>-1.4077458884059247E-2</v>
      </c>
      <c r="O167" s="6"/>
      <c r="P167" s="6">
        <f t="shared" ca="1" si="33"/>
        <v>4.0000000000000001E-3</v>
      </c>
      <c r="Q167" s="6">
        <f t="shared" ca="1" si="25"/>
        <v>0.66000000000000048</v>
      </c>
      <c r="R167">
        <f t="shared" ca="1" si="34"/>
        <v>0</v>
      </c>
      <c r="S167">
        <f t="shared" ca="1" si="35"/>
        <v>0</v>
      </c>
    </row>
    <row r="168" spans="1:19" x14ac:dyDescent="0.25">
      <c r="A168" s="7">
        <f t="shared" ca="1" si="26"/>
        <v>-3.3444185337939948E-2</v>
      </c>
      <c r="B168" s="7">
        <f t="shared" ca="1" si="26"/>
        <v>-0.65994004335533207</v>
      </c>
      <c r="C168" s="2"/>
      <c r="D168" s="6">
        <f t="shared" ca="1" si="27"/>
        <v>-3.3444185337939948E-2</v>
      </c>
      <c r="E168" s="6">
        <f t="shared" ca="1" si="28"/>
        <v>-0.52816701133506516</v>
      </c>
      <c r="F168" s="6">
        <f t="shared" ca="1" si="29"/>
        <v>-1.1669308793295684E-3</v>
      </c>
      <c r="G168" s="2">
        <f t="shared" ca="1" si="30"/>
        <v>209.87442572499583</v>
      </c>
      <c r="H168" s="2"/>
      <c r="I168" s="6">
        <f t="shared" ca="1" si="31"/>
        <v>-6.6663103487852704E-2</v>
      </c>
      <c r="J168" s="2">
        <f t="shared" ca="1" si="32"/>
        <v>16.059019080419151</v>
      </c>
      <c r="K168" s="2"/>
      <c r="L168">
        <v>166</v>
      </c>
      <c r="M168" s="6">
        <f t="shared" ca="1" si="24"/>
        <v>-3.3915017183591134E-2</v>
      </c>
      <c r="N168" s="6">
        <f ca="1"/>
        <v>-1.4451932006524556E-2</v>
      </c>
      <c r="O168" s="6"/>
      <c r="P168" s="6">
        <f t="shared" ca="1" si="33"/>
        <v>4.0000000000000001E-3</v>
      </c>
      <c r="Q168" s="6">
        <f t="shared" ca="1" si="25"/>
        <v>0.66400000000000048</v>
      </c>
      <c r="R168">
        <f t="shared" ca="1" si="34"/>
        <v>0</v>
      </c>
      <c r="S168">
        <f t="shared" ca="1" si="35"/>
        <v>0</v>
      </c>
    </row>
    <row r="169" spans="1:19" x14ac:dyDescent="0.25">
      <c r="A169" s="7">
        <f t="shared" ca="1" si="26"/>
        <v>-1.5498996267802849</v>
      </c>
      <c r="B169" s="7">
        <f t="shared" ca="1" si="26"/>
        <v>0.57861412156387504</v>
      </c>
      <c r="C169" s="2"/>
      <c r="D169" s="6">
        <f t="shared" ca="1" si="27"/>
        <v>-1.5498996267802849</v>
      </c>
      <c r="E169" s="6">
        <f t="shared" ca="1" si="28"/>
        <v>-0.54859645762210252</v>
      </c>
      <c r="F169" s="6">
        <f t="shared" ca="1" si="29"/>
        <v>-2.4341740550870957E-2</v>
      </c>
      <c r="G169" s="2">
        <f t="shared" ca="1" si="30"/>
        <v>204.76571690573496</v>
      </c>
      <c r="H169" s="2"/>
      <c r="I169" s="6">
        <f t="shared" ca="1" si="31"/>
        <v>-7.4032434804176036E-3</v>
      </c>
      <c r="J169" s="2">
        <f t="shared" ca="1" si="32"/>
        <v>15.940130252110135</v>
      </c>
      <c r="K169" s="2"/>
      <c r="L169">
        <v>167</v>
      </c>
      <c r="M169" s="6">
        <f t="shared" ca="1" si="24"/>
        <v>-1.5872492015644279E-2</v>
      </c>
      <c r="N169" s="6">
        <f ca="1"/>
        <v>-1.4524225647052141E-2</v>
      </c>
      <c r="O169" s="6"/>
      <c r="P169" s="6">
        <f t="shared" ca="1" si="33"/>
        <v>4.0000000000000001E-3</v>
      </c>
      <c r="Q169" s="6">
        <f t="shared" ca="1" si="25"/>
        <v>0.66800000000000048</v>
      </c>
      <c r="R169">
        <f t="shared" ca="1" si="34"/>
        <v>0</v>
      </c>
      <c r="S169">
        <f t="shared" ca="1" si="35"/>
        <v>0</v>
      </c>
    </row>
    <row r="170" spans="1:19" x14ac:dyDescent="0.25">
      <c r="A170" s="7">
        <f t="shared" ca="1" si="26"/>
        <v>-0.10710777759017341</v>
      </c>
      <c r="B170" s="7">
        <f t="shared" ca="1" si="26"/>
        <v>1.0342361284155477</v>
      </c>
      <c r="C170" s="2"/>
      <c r="D170" s="6">
        <f t="shared" ca="1" si="27"/>
        <v>-0.10710777759017341</v>
      </c>
      <c r="E170" s="6">
        <f t="shared" ca="1" si="28"/>
        <v>0.72553437907281226</v>
      </c>
      <c r="F170" s="6">
        <f t="shared" ca="1" si="29"/>
        <v>-2.2926742961910827E-3</v>
      </c>
      <c r="G170" s="2">
        <f t="shared" ca="1" si="30"/>
        <v>204.29625580984404</v>
      </c>
      <c r="H170" s="2"/>
      <c r="I170" s="6">
        <f t="shared" ca="1" si="31"/>
        <v>3.7675263058012651E-2</v>
      </c>
      <c r="J170" s="2">
        <f t="shared" ca="1" si="32"/>
        <v>16.540678852537368</v>
      </c>
      <c r="K170" s="2"/>
      <c r="L170">
        <v>168</v>
      </c>
      <c r="M170" s="6">
        <f t="shared" ca="1" si="24"/>
        <v>1.7691294380910785E-2</v>
      </c>
      <c r="N170" s="6">
        <f ca="1"/>
        <v>-1.4893083205575433E-2</v>
      </c>
      <c r="O170" s="6"/>
      <c r="P170" s="6">
        <f t="shared" ca="1" si="33"/>
        <v>4.0000000000000001E-3</v>
      </c>
      <c r="Q170" s="6">
        <f t="shared" ca="1" si="25"/>
        <v>0.67200000000000049</v>
      </c>
      <c r="R170">
        <f t="shared" ca="1" si="34"/>
        <v>0</v>
      </c>
      <c r="S170">
        <f t="shared" ca="1" si="35"/>
        <v>0</v>
      </c>
    </row>
    <row r="171" spans="1:19" x14ac:dyDescent="0.25">
      <c r="A171" s="7">
        <f t="shared" ca="1" si="26"/>
        <v>0.99041256415802081</v>
      </c>
      <c r="B171" s="7">
        <f t="shared" ca="1" si="26"/>
        <v>-0.15756186801881372</v>
      </c>
      <c r="C171" s="2"/>
      <c r="D171" s="6">
        <f t="shared" ca="1" si="27"/>
        <v>0.99041256415802081</v>
      </c>
      <c r="E171" s="6">
        <f t="shared" ca="1" si="28"/>
        <v>0.5134892367685937</v>
      </c>
      <c r="F171" s="6">
        <f t="shared" ca="1" si="29"/>
        <v>1.4479875912384553E-2</v>
      </c>
      <c r="G171" s="2">
        <f t="shared" ca="1" si="30"/>
        <v>207.25444024333535</v>
      </c>
      <c r="H171" s="2"/>
      <c r="I171" s="6">
        <f t="shared" ca="1" si="31"/>
        <v>6.9922752691612394E-3</v>
      </c>
      <c r="J171" s="2">
        <f t="shared" ca="1" si="32"/>
        <v>16.656335832213102</v>
      </c>
      <c r="K171" s="2"/>
      <c r="L171">
        <v>169</v>
      </c>
      <c r="M171" s="6">
        <f t="shared" ca="1" si="24"/>
        <v>1.0736075590772897E-2</v>
      </c>
      <c r="N171" s="6">
        <f ca="1"/>
        <v>-1.5017332369726504E-2</v>
      </c>
      <c r="O171" s="6"/>
      <c r="P171" s="6">
        <f t="shared" ca="1" si="33"/>
        <v>4.0000000000000001E-3</v>
      </c>
      <c r="Q171" s="6">
        <f t="shared" ca="1" si="25"/>
        <v>0.67600000000000049</v>
      </c>
      <c r="R171">
        <f t="shared" ca="1" si="34"/>
        <v>0</v>
      </c>
      <c r="S171">
        <f t="shared" ca="1" si="35"/>
        <v>0</v>
      </c>
    </row>
    <row r="172" spans="1:19" x14ac:dyDescent="0.25">
      <c r="A172" s="7">
        <f t="shared" ca="1" si="26"/>
        <v>0.24337798316170628</v>
      </c>
      <c r="B172" s="7">
        <f t="shared" ca="1" si="26"/>
        <v>-1.2475280328157616</v>
      </c>
      <c r="C172" s="2"/>
      <c r="D172" s="6">
        <f t="shared" ca="1" si="27"/>
        <v>0.24337798316170628</v>
      </c>
      <c r="E172" s="6">
        <f t="shared" ca="1" si="28"/>
        <v>-0.80201590864364158</v>
      </c>
      <c r="F172" s="6">
        <f t="shared" ca="1" si="29"/>
        <v>3.0635271298690937E-3</v>
      </c>
      <c r="G172" s="2">
        <f t="shared" ca="1" si="30"/>
        <v>207.88936984380666</v>
      </c>
      <c r="H172" s="2"/>
      <c r="I172" s="6">
        <f t="shared" ca="1" si="31"/>
        <v>5.1070741047149586E-2</v>
      </c>
      <c r="J172" s="2">
        <f t="shared" ca="1" si="32"/>
        <v>17.506987246294418</v>
      </c>
      <c r="K172" s="2"/>
      <c r="L172">
        <v>170</v>
      </c>
      <c r="M172" s="6">
        <f t="shared" ca="1" si="24"/>
        <v>2.7067134088509338E-2</v>
      </c>
      <c r="N172" s="6">
        <f ca="1"/>
        <v>-1.5526441789337896E-2</v>
      </c>
      <c r="O172" s="6"/>
      <c r="P172" s="6">
        <f t="shared" ca="1" si="33"/>
        <v>4.0000000000000001E-3</v>
      </c>
      <c r="Q172" s="6">
        <f t="shared" ca="1" si="25"/>
        <v>0.68000000000000049</v>
      </c>
      <c r="R172">
        <f t="shared" ca="1" si="34"/>
        <v>0</v>
      </c>
      <c r="S172">
        <f t="shared" ca="1" si="35"/>
        <v>0</v>
      </c>
    </row>
    <row r="173" spans="1:19" x14ac:dyDescent="0.25">
      <c r="A173" s="7">
        <f t="shared" ca="1" si="26"/>
        <v>1.3165504668852201</v>
      </c>
      <c r="B173" s="7">
        <f t="shared" ca="1" si="26"/>
        <v>0.2742932148431349</v>
      </c>
      <c r="C173" s="2"/>
      <c r="D173" s="6">
        <f t="shared" ca="1" si="27"/>
        <v>1.3165504668852201</v>
      </c>
      <c r="E173" s="6">
        <f t="shared" ca="1" si="28"/>
        <v>1.0540232233373832</v>
      </c>
      <c r="F173" s="6">
        <f t="shared" ca="1" si="29"/>
        <v>1.9463987951436432E-2</v>
      </c>
      <c r="G173" s="2">
        <f t="shared" ca="1" si="30"/>
        <v>211.93572603367824</v>
      </c>
      <c r="H173" s="2"/>
      <c r="I173" s="6">
        <f t="shared" ca="1" si="31"/>
        <v>3.5892745366415443E-2</v>
      </c>
      <c r="J173" s="2">
        <f t="shared" ca="1" si="32"/>
        <v>18.135361081658747</v>
      </c>
      <c r="K173" s="2"/>
      <c r="L173">
        <v>171</v>
      </c>
      <c r="M173" s="6">
        <f t="shared" ca="1" si="24"/>
        <v>2.7678366658925938E-2</v>
      </c>
      <c r="N173" s="6">
        <f ca="1"/>
        <v>-1.5759477224318821E-2</v>
      </c>
      <c r="O173" s="6"/>
      <c r="P173" s="6">
        <f t="shared" ca="1" si="33"/>
        <v>4.0000000000000001E-3</v>
      </c>
      <c r="Q173" s="6">
        <f t="shared" ca="1" si="25"/>
        <v>0.6840000000000005</v>
      </c>
      <c r="R173">
        <f t="shared" ca="1" si="34"/>
        <v>0</v>
      </c>
      <c r="S173">
        <f t="shared" ca="1" si="35"/>
        <v>0</v>
      </c>
    </row>
    <row r="174" spans="1:19" x14ac:dyDescent="0.25">
      <c r="A174" s="7">
        <f t="shared" ca="1" si="26"/>
        <v>0.94701384542748468</v>
      </c>
      <c r="B174" s="7">
        <f t="shared" ca="1" si="26"/>
        <v>-7.0118306918626749E-2</v>
      </c>
      <c r="C174" s="2"/>
      <c r="D174" s="6">
        <f t="shared" ca="1" si="27"/>
        <v>0.94701384542748468</v>
      </c>
      <c r="E174" s="6">
        <f t="shared" ca="1" si="28"/>
        <v>0.55283177822170693</v>
      </c>
      <c r="F174" s="6">
        <f t="shared" ca="1" si="29"/>
        <v>1.3816647030689007E-2</v>
      </c>
      <c r="G174" s="2">
        <f t="shared" ca="1" si="30"/>
        <v>214.8639671534784</v>
      </c>
      <c r="H174" s="2"/>
      <c r="I174" s="6">
        <f t="shared" ca="1" si="31"/>
        <v>-2.6211143702242427E-2</v>
      </c>
      <c r="J174" s="2">
        <f t="shared" ca="1" si="32"/>
        <v>17.660012526255336</v>
      </c>
      <c r="K174" s="2"/>
      <c r="L174">
        <v>172</v>
      </c>
      <c r="M174" s="6">
        <f t="shared" ca="1" si="24"/>
        <v>-6.1972483357767101E-3</v>
      </c>
      <c r="N174" s="6">
        <f ca="1"/>
        <v>-1.5872492015644279E-2</v>
      </c>
      <c r="O174" s="6"/>
      <c r="P174" s="6">
        <f t="shared" ca="1" si="33"/>
        <v>4.0000000000000001E-3</v>
      </c>
      <c r="Q174" s="6">
        <f t="shared" ca="1" si="25"/>
        <v>0.6880000000000005</v>
      </c>
      <c r="R174">
        <f t="shared" ca="1" si="34"/>
        <v>0</v>
      </c>
      <c r="S174">
        <f t="shared" ca="1" si="35"/>
        <v>0</v>
      </c>
    </row>
    <row r="175" spans="1:19" x14ac:dyDescent="0.25">
      <c r="A175" s="7">
        <f t="shared" ca="1" si="26"/>
        <v>-0.56502119718018118</v>
      </c>
      <c r="B175" s="7">
        <f t="shared" ca="1" si="26"/>
        <v>-0.70381831755654434</v>
      </c>
      <c r="C175" s="2"/>
      <c r="D175" s="6">
        <f t="shared" ca="1" si="27"/>
        <v>-0.56502119718018118</v>
      </c>
      <c r="E175" s="6">
        <f t="shared" ca="1" si="28"/>
        <v>-0.90239652753244026</v>
      </c>
      <c r="F175" s="6">
        <f t="shared" ca="1" si="29"/>
        <v>-9.2906091217271804E-3</v>
      </c>
      <c r="G175" s="2">
        <f t="shared" ca="1" si="30"/>
        <v>212.8677500203118</v>
      </c>
      <c r="H175" s="2"/>
      <c r="I175" s="6">
        <f t="shared" ca="1" si="31"/>
        <v>4.8445134534034692E-3</v>
      </c>
      <c r="J175" s="2">
        <f t="shared" ca="1" si="32"/>
        <v>17.745566694526055</v>
      </c>
      <c r="K175" s="2"/>
      <c r="L175">
        <v>173</v>
      </c>
      <c r="M175" s="6">
        <f t="shared" ca="1" si="24"/>
        <v>-2.2230478341618556E-3</v>
      </c>
      <c r="N175" s="6">
        <f ca="1"/>
        <v>-1.5877953925312181E-2</v>
      </c>
      <c r="O175" s="6"/>
      <c r="P175" s="6">
        <f t="shared" ca="1" si="33"/>
        <v>4.0000000000000001E-3</v>
      </c>
      <c r="Q175" s="6">
        <f t="shared" ca="1" si="25"/>
        <v>0.6920000000000005</v>
      </c>
      <c r="R175">
        <f t="shared" ca="1" si="34"/>
        <v>0</v>
      </c>
      <c r="S175">
        <f t="shared" ca="1" si="35"/>
        <v>0</v>
      </c>
    </row>
    <row r="176" spans="1:19" x14ac:dyDescent="0.25">
      <c r="A176" s="7">
        <f t="shared" ca="1" si="26"/>
        <v>0.191086714816012</v>
      </c>
      <c r="B176" s="7">
        <f t="shared" ca="1" si="26"/>
        <v>-0.91825917285234326</v>
      </c>
      <c r="C176" s="2"/>
      <c r="D176" s="6">
        <f t="shared" ca="1" si="27"/>
        <v>0.191086714816012</v>
      </c>
      <c r="E176" s="6">
        <f t="shared" ca="1" si="28"/>
        <v>-0.58268190880714565</v>
      </c>
      <c r="F176" s="6">
        <f t="shared" ca="1" si="29"/>
        <v>2.2644003251656563E-3</v>
      </c>
      <c r="G176" s="2">
        <f t="shared" ca="1" si="30"/>
        <v>213.34976782267509</v>
      </c>
      <c r="H176" s="2"/>
      <c r="I176" s="6">
        <f t="shared" ca="1" si="31"/>
        <v>-4.8486050342455699E-2</v>
      </c>
      <c r="J176" s="2">
        <f t="shared" ca="1" si="32"/>
        <v>16.885154254419859</v>
      </c>
      <c r="K176" s="2"/>
      <c r="L176">
        <v>174</v>
      </c>
      <c r="M176" s="6">
        <f t="shared" ca="1" si="24"/>
        <v>-2.311082500864502E-2</v>
      </c>
      <c r="N176" s="6">
        <f ca="1"/>
        <v>-1.7199983049298005E-2</v>
      </c>
      <c r="O176" s="6"/>
      <c r="P176" s="6">
        <f t="shared" ca="1" si="33"/>
        <v>4.0000000000000001E-3</v>
      </c>
      <c r="Q176" s="6">
        <f t="shared" ca="1" si="25"/>
        <v>0.69600000000000051</v>
      </c>
      <c r="R176">
        <f t="shared" ca="1" si="34"/>
        <v>0</v>
      </c>
      <c r="S176">
        <f t="shared" ca="1" si="35"/>
        <v>0</v>
      </c>
    </row>
    <row r="177" spans="1:19" x14ac:dyDescent="0.25">
      <c r="A177" s="7">
        <f t="shared" ca="1" si="26"/>
        <v>-1.1073453561967257</v>
      </c>
      <c r="B177" s="7">
        <f t="shared" ca="1" si="26"/>
        <v>-0.69134121390858483</v>
      </c>
      <c r="C177" s="2"/>
      <c r="D177" s="6">
        <f t="shared" ca="1" si="27"/>
        <v>-1.1073453561967257</v>
      </c>
      <c r="E177" s="6">
        <f t="shared" ca="1" si="28"/>
        <v>-1.2402377585529814</v>
      </c>
      <c r="F177" s="6">
        <f t="shared" ca="1" si="29"/>
        <v>-1.7578527659929087E-2</v>
      </c>
      <c r="G177" s="2">
        <f t="shared" ca="1" si="30"/>
        <v>209.59939302776476</v>
      </c>
      <c r="H177" s="2"/>
      <c r="I177" s="6">
        <f t="shared" ca="1" si="31"/>
        <v>2.3277411904259034E-2</v>
      </c>
      <c r="J177" s="2">
        <f t="shared" ca="1" si="32"/>
        <v>17.278196945066945</v>
      </c>
      <c r="K177" s="2"/>
      <c r="L177">
        <v>175</v>
      </c>
      <c r="M177" s="6">
        <f t="shared" ca="1" si="24"/>
        <v>2.8494421221649732E-3</v>
      </c>
      <c r="N177" s="6">
        <f ca="1"/>
        <v>-1.7218534898003846E-2</v>
      </c>
      <c r="O177" s="6"/>
      <c r="P177" s="6">
        <f t="shared" ca="1" si="33"/>
        <v>4.0000000000000001E-3</v>
      </c>
      <c r="Q177" s="6">
        <f t="shared" ca="1" si="25"/>
        <v>0.70000000000000051</v>
      </c>
      <c r="R177">
        <f t="shared" ca="1" si="34"/>
        <v>0</v>
      </c>
      <c r="S177">
        <f t="shared" ca="1" si="35"/>
        <v>0</v>
      </c>
    </row>
    <row r="178" spans="1:19" x14ac:dyDescent="0.25">
      <c r="A178" s="7">
        <f t="shared" ca="1" si="26"/>
        <v>0.6398700166750898</v>
      </c>
      <c r="B178" s="7">
        <f t="shared" ca="1" si="26"/>
        <v>0.23514801024641291</v>
      </c>
      <c r="C178" s="2"/>
      <c r="D178" s="6">
        <f t="shared" ca="1" si="27"/>
        <v>0.6398700166750898</v>
      </c>
      <c r="E178" s="6">
        <f t="shared" ca="1" si="28"/>
        <v>0.59047236082054377</v>
      </c>
      <c r="F178" s="6">
        <f t="shared" ca="1" si="29"/>
        <v>9.1228066588577607E-3</v>
      </c>
      <c r="G178" s="2">
        <f t="shared" ca="1" si="30"/>
        <v>211.51152776617101</v>
      </c>
      <c r="H178" s="2"/>
      <c r="I178" s="6">
        <f t="shared" ca="1" si="31"/>
        <v>-4.6132669647006776E-2</v>
      </c>
      <c r="J178" s="2">
        <f t="shared" ca="1" si="32"/>
        <v>16.481107593304248</v>
      </c>
      <c r="K178" s="2"/>
      <c r="L178">
        <v>176</v>
      </c>
      <c r="M178" s="6">
        <f t="shared" ca="1" si="24"/>
        <v>-1.8504931494074506E-2</v>
      </c>
      <c r="N178" s="6">
        <f ca="1"/>
        <v>-1.7507099263128292E-2</v>
      </c>
      <c r="O178" s="6"/>
      <c r="P178" s="6">
        <f t="shared" ca="1" si="33"/>
        <v>4.0000000000000001E-3</v>
      </c>
      <c r="Q178" s="6">
        <f t="shared" ca="1" si="25"/>
        <v>0.70400000000000051</v>
      </c>
      <c r="R178">
        <f t="shared" ca="1" si="34"/>
        <v>0</v>
      </c>
      <c r="S178">
        <f t="shared" ca="1" si="35"/>
        <v>0</v>
      </c>
    </row>
    <row r="179" spans="1:19" x14ac:dyDescent="0.25">
      <c r="A179" s="7">
        <f t="shared" ca="1" si="26"/>
        <v>-1.0500479126150324</v>
      </c>
      <c r="B179" s="7">
        <f t="shared" ca="1" si="26"/>
        <v>-0.13916316176724258</v>
      </c>
      <c r="C179" s="2"/>
      <c r="D179" s="6">
        <f t="shared" ca="1" si="27"/>
        <v>-1.0500479126150324</v>
      </c>
      <c r="E179" s="6">
        <f t="shared" ca="1" si="28"/>
        <v>-0.77953616352573141</v>
      </c>
      <c r="F179" s="6">
        <f t="shared" ca="1" si="29"/>
        <v>-1.6702895370721393E-2</v>
      </c>
      <c r="G179" s="2">
        <f t="shared" ca="1" si="30"/>
        <v>207.97867284819125</v>
      </c>
      <c r="H179" s="2"/>
      <c r="I179" s="6">
        <f t="shared" ca="1" si="31"/>
        <v>-5.0500253360138407E-2</v>
      </c>
      <c r="J179" s="2">
        <f t="shared" ca="1" si="32"/>
        <v>15.648807484186683</v>
      </c>
      <c r="K179" s="2"/>
      <c r="L179">
        <v>177</v>
      </c>
      <c r="M179" s="6">
        <f t="shared" ca="1" si="24"/>
        <v>-3.3601574365429904E-2</v>
      </c>
      <c r="N179" s="6">
        <f ca="1"/>
        <v>-1.7657311903282756E-2</v>
      </c>
      <c r="O179" s="6"/>
      <c r="P179" s="6">
        <f t="shared" ca="1" si="33"/>
        <v>4.0000000000000001E-3</v>
      </c>
      <c r="Q179" s="6">
        <f t="shared" ca="1" si="25"/>
        <v>0.70800000000000052</v>
      </c>
      <c r="R179">
        <f t="shared" ca="1" si="34"/>
        <v>0</v>
      </c>
      <c r="S179">
        <f t="shared" ca="1" si="35"/>
        <v>0</v>
      </c>
    </row>
    <row r="180" spans="1:19" x14ac:dyDescent="0.25">
      <c r="A180" s="7">
        <f t="shared" ca="1" si="26"/>
        <v>-1.1563848864312238</v>
      </c>
      <c r="B180" s="7">
        <f t="shared" ca="1" si="26"/>
        <v>-0.25011321617563204</v>
      </c>
      <c r="C180" s="2"/>
      <c r="D180" s="6">
        <f t="shared" ca="1" si="27"/>
        <v>-1.1563848864312238</v>
      </c>
      <c r="E180" s="6">
        <f t="shared" ca="1" si="28"/>
        <v>-0.93285160480868379</v>
      </c>
      <c r="F180" s="6">
        <f t="shared" ca="1" si="29"/>
        <v>-1.8327960678867879E-2</v>
      </c>
      <c r="G180" s="2">
        <f t="shared" ca="1" si="30"/>
        <v>204.16684791018648</v>
      </c>
      <c r="H180" s="2"/>
      <c r="I180" s="6">
        <f t="shared" ca="1" si="31"/>
        <v>-2.7537206652816535E-2</v>
      </c>
      <c r="J180" s="2">
        <f t="shared" ca="1" si="32"/>
        <v>15.217883038624493</v>
      </c>
      <c r="K180" s="2"/>
      <c r="L180">
        <v>178</v>
      </c>
      <c r="M180" s="6">
        <f t="shared" ca="1" si="24"/>
        <v>-2.2932583665842207E-2</v>
      </c>
      <c r="N180" s="6">
        <f ca="1"/>
        <v>-1.7682621514842442E-2</v>
      </c>
      <c r="O180" s="6"/>
      <c r="P180" s="6">
        <f t="shared" ca="1" si="33"/>
        <v>4.0000000000000001E-3</v>
      </c>
      <c r="Q180" s="6">
        <f t="shared" ca="1" si="25"/>
        <v>0.71200000000000052</v>
      </c>
      <c r="R180">
        <f t="shared" ca="1" si="34"/>
        <v>0</v>
      </c>
      <c r="S180">
        <f t="shared" ca="1" si="35"/>
        <v>0</v>
      </c>
    </row>
    <row r="181" spans="1:19" x14ac:dyDescent="0.25">
      <c r="A181" s="7">
        <f t="shared" ca="1" si="26"/>
        <v>-0.59730667366225976</v>
      </c>
      <c r="B181" s="7">
        <f t="shared" ca="1" si="26"/>
        <v>-0.49475068875921835</v>
      </c>
      <c r="C181" s="2"/>
      <c r="D181" s="6">
        <f t="shared" ca="1" si="27"/>
        <v>-0.59730667366225976</v>
      </c>
      <c r="E181" s="6">
        <f t="shared" ca="1" si="28"/>
        <v>-0.76254430028338926</v>
      </c>
      <c r="F181" s="6">
        <f t="shared" ca="1" si="29"/>
        <v>-9.784002961189784E-3</v>
      </c>
      <c r="G181" s="2">
        <f t="shared" ca="1" si="30"/>
        <v>202.16927886565642</v>
      </c>
      <c r="H181" s="2"/>
      <c r="I181" s="6">
        <f t="shared" ca="1" si="31"/>
        <v>3.752468617946822E-2</v>
      </c>
      <c r="J181" s="2">
        <f t="shared" ca="1" si="32"/>
        <v>15.78892932396473</v>
      </c>
      <c r="K181" s="2"/>
      <c r="L181">
        <v>179</v>
      </c>
      <c r="M181" s="6">
        <f t="shared" ca="1" si="24"/>
        <v>1.3870341609139218E-2</v>
      </c>
      <c r="N181" s="6">
        <f ca="1"/>
        <v>-1.7948355101892757E-2</v>
      </c>
      <c r="O181" s="6"/>
      <c r="P181" s="6">
        <f t="shared" ca="1" si="33"/>
        <v>4.0000000000000001E-3</v>
      </c>
      <c r="Q181" s="6">
        <f t="shared" ca="1" si="25"/>
        <v>0.71600000000000052</v>
      </c>
      <c r="R181">
        <f t="shared" ca="1" si="34"/>
        <v>0</v>
      </c>
      <c r="S181">
        <f t="shared" ca="1" si="35"/>
        <v>0</v>
      </c>
    </row>
    <row r="182" spans="1:19" x14ac:dyDescent="0.25">
      <c r="A182" s="7">
        <f t="shared" ca="1" si="26"/>
        <v>0.9867464891282598</v>
      </c>
      <c r="B182" s="7">
        <f t="shared" ca="1" si="26"/>
        <v>0.14919384599565005</v>
      </c>
      <c r="C182" s="2"/>
      <c r="D182" s="6">
        <f t="shared" ca="1" si="27"/>
        <v>0.9867464891282598</v>
      </c>
      <c r="E182" s="6">
        <f t="shared" ca="1" si="28"/>
        <v>0.74668638434101897</v>
      </c>
      <c r="F182" s="6">
        <f t="shared" ca="1" si="29"/>
        <v>1.4423850137584673E-2</v>
      </c>
      <c r="G182" s="2">
        <f t="shared" ca="1" si="30"/>
        <v>205.0853382464382</v>
      </c>
      <c r="H182" s="2"/>
      <c r="I182" s="6">
        <f t="shared" ca="1" si="31"/>
        <v>5.6403731923777803E-2</v>
      </c>
      <c r="J182" s="2">
        <f t="shared" ca="1" si="32"/>
        <v>16.679483860917109</v>
      </c>
      <c r="K182" s="2"/>
      <c r="L182">
        <v>180</v>
      </c>
      <c r="M182" s="6">
        <f t="shared" ca="1" si="24"/>
        <v>3.5413791030681235E-2</v>
      </c>
      <c r="N182" s="6">
        <f ca="1"/>
        <v>-1.8232519084266322E-2</v>
      </c>
      <c r="O182" s="6"/>
      <c r="P182" s="6">
        <f t="shared" ca="1" si="33"/>
        <v>4.0000000000000001E-3</v>
      </c>
      <c r="Q182" s="6">
        <f t="shared" ca="1" si="25"/>
        <v>0.72000000000000053</v>
      </c>
      <c r="R182">
        <f t="shared" ca="1" si="34"/>
        <v>0</v>
      </c>
      <c r="S182">
        <f t="shared" ca="1" si="35"/>
        <v>0</v>
      </c>
    </row>
    <row r="183" spans="1:19" x14ac:dyDescent="0.25">
      <c r="A183" s="7">
        <f t="shared" ca="1" si="26"/>
        <v>1.446392079194784</v>
      </c>
      <c r="B183" s="7">
        <f t="shared" ca="1" si="26"/>
        <v>1.1913315638128978</v>
      </c>
      <c r="C183" s="2"/>
      <c r="D183" s="6">
        <f t="shared" ca="1" si="27"/>
        <v>1.446392079194784</v>
      </c>
      <c r="E183" s="6">
        <f t="shared" ca="1" si="28"/>
        <v>1.8413597534361745</v>
      </c>
      <c r="F183" s="6">
        <f t="shared" ca="1" si="29"/>
        <v>2.1448256377983938E-2</v>
      </c>
      <c r="G183" s="2">
        <f t="shared" ca="1" si="30"/>
        <v>209.48406116051333</v>
      </c>
      <c r="H183" s="2"/>
      <c r="I183" s="6">
        <f t="shared" ca="1" si="31"/>
        <v>-1.6896223718486283E-2</v>
      </c>
      <c r="J183" s="2">
        <f t="shared" ca="1" si="32"/>
        <v>16.397663570094171</v>
      </c>
      <c r="K183" s="2"/>
      <c r="L183">
        <v>181</v>
      </c>
      <c r="M183" s="6">
        <f t="shared" ca="1" si="24"/>
        <v>2.2760163297488277E-3</v>
      </c>
      <c r="N183" s="6">
        <f ca="1"/>
        <v>-1.828986103449989E-2</v>
      </c>
      <c r="O183" s="6"/>
      <c r="P183" s="6">
        <f t="shared" ca="1" si="33"/>
        <v>4.0000000000000001E-3</v>
      </c>
      <c r="Q183" s="6">
        <f t="shared" ca="1" si="25"/>
        <v>0.72400000000000053</v>
      </c>
      <c r="R183">
        <f t="shared" ca="1" si="34"/>
        <v>0</v>
      </c>
      <c r="S183">
        <f t="shared" ca="1" si="35"/>
        <v>0</v>
      </c>
    </row>
    <row r="184" spans="1:19" x14ac:dyDescent="0.25">
      <c r="A184" s="7">
        <f t="shared" ca="1" si="26"/>
        <v>-0.33823209192857828</v>
      </c>
      <c r="B184" s="7">
        <f t="shared" ca="1" si="26"/>
        <v>-0.37786373396053352</v>
      </c>
      <c r="C184" s="2"/>
      <c r="D184" s="6">
        <f t="shared" ca="1" si="27"/>
        <v>-0.33823209192857828</v>
      </c>
      <c r="E184" s="6">
        <f t="shared" ca="1" si="28"/>
        <v>-0.50682388422717639</v>
      </c>
      <c r="F184" s="6">
        <f t="shared" ca="1" si="29"/>
        <v>-5.8247675241751111E-3</v>
      </c>
      <c r="G184" s="2">
        <f t="shared" ca="1" si="30"/>
        <v>208.26386520423324</v>
      </c>
      <c r="H184" s="2"/>
      <c r="I184" s="6">
        <f t="shared" ca="1" si="31"/>
        <v>2.1304602770858466E-2</v>
      </c>
      <c r="J184" s="2">
        <f t="shared" ca="1" si="32"/>
        <v>16.747009278825207</v>
      </c>
      <c r="K184" s="2"/>
      <c r="L184">
        <v>182</v>
      </c>
      <c r="M184" s="6">
        <f t="shared" ca="1" si="24"/>
        <v>7.7399176233416776E-3</v>
      </c>
      <c r="N184" s="6">
        <f ca="1"/>
        <v>-1.8415433324487862E-2</v>
      </c>
      <c r="O184" s="6"/>
      <c r="P184" s="6">
        <f t="shared" ca="1" si="33"/>
        <v>4.0000000000000001E-3</v>
      </c>
      <c r="Q184" s="6">
        <f t="shared" ca="1" si="25"/>
        <v>0.72800000000000054</v>
      </c>
      <c r="R184">
        <f t="shared" ca="1" si="34"/>
        <v>0</v>
      </c>
      <c r="S184">
        <f t="shared" ca="1" si="35"/>
        <v>0</v>
      </c>
    </row>
    <row r="185" spans="1:19" x14ac:dyDescent="0.25">
      <c r="A185" s="7">
        <f t="shared" ca="1" si="26"/>
        <v>0.59183829777934782</v>
      </c>
      <c r="B185" s="7">
        <f t="shared" ca="1" si="26"/>
        <v>-2.321857474604089</v>
      </c>
      <c r="C185" s="2"/>
      <c r="D185" s="6">
        <f t="shared" ca="1" si="27"/>
        <v>0.59183829777934782</v>
      </c>
      <c r="E185" s="6">
        <f t="shared" ca="1" si="28"/>
        <v>-1.4037219079996657</v>
      </c>
      <c r="F185" s="6">
        <f t="shared" ca="1" si="29"/>
        <v>8.3887752371714953E-3</v>
      </c>
      <c r="G185" s="2">
        <f t="shared" ca="1" si="30"/>
        <v>210.01094395945611</v>
      </c>
      <c r="H185" s="2"/>
      <c r="I185" s="6">
        <f t="shared" ca="1" si="31"/>
        <v>3.3740416690731072E-2</v>
      </c>
      <c r="J185" s="2">
        <f t="shared" ca="1" si="32"/>
        <v>17.31206035021631</v>
      </c>
      <c r="K185" s="2"/>
      <c r="L185">
        <v>183</v>
      </c>
      <c r="M185" s="6">
        <f t="shared" ca="1" si="24"/>
        <v>2.1064595963951285E-2</v>
      </c>
      <c r="N185" s="6">
        <f ca="1"/>
        <v>-1.8504931494074506E-2</v>
      </c>
      <c r="O185" s="6"/>
      <c r="P185" s="6">
        <f t="shared" ca="1" si="33"/>
        <v>4.0000000000000001E-3</v>
      </c>
      <c r="Q185" s="6">
        <f t="shared" ca="1" si="25"/>
        <v>0.73200000000000054</v>
      </c>
      <c r="R185">
        <f t="shared" ca="1" si="34"/>
        <v>0</v>
      </c>
      <c r="S185">
        <f t="shared" ca="1" si="35"/>
        <v>0</v>
      </c>
    </row>
    <row r="186" spans="1:19" x14ac:dyDescent="0.25">
      <c r="A186" s="7">
        <f t="shared" ca="1" si="26"/>
        <v>0.89461138835678056</v>
      </c>
      <c r="B186" s="7">
        <f t="shared" ca="1" si="26"/>
        <v>0.65044796579757824</v>
      </c>
      <c r="C186" s="2"/>
      <c r="D186" s="6">
        <f t="shared" ca="1" si="27"/>
        <v>0.89461138835678056</v>
      </c>
      <c r="E186" s="6">
        <f t="shared" ca="1" si="28"/>
        <v>1.0725565039064464</v>
      </c>
      <c r="F186" s="6">
        <f t="shared" ca="1" si="29"/>
        <v>1.3015821015135515E-2</v>
      </c>
      <c r="G186" s="2">
        <f t="shared" ca="1" si="30"/>
        <v>212.74440881725204</v>
      </c>
      <c r="H186" s="2"/>
      <c r="I186" s="6">
        <f t="shared" ca="1" si="31"/>
        <v>-5.8210380151712586E-2</v>
      </c>
      <c r="J186" s="2">
        <f t="shared" ca="1" si="32"/>
        <v>16.304318736020829</v>
      </c>
      <c r="K186" s="2"/>
      <c r="L186">
        <v>184</v>
      </c>
      <c r="M186" s="6">
        <f t="shared" ca="1" si="24"/>
        <v>-2.2597279568288536E-2</v>
      </c>
      <c r="N186" s="6">
        <f ca="1"/>
        <v>-1.8702993072830673E-2</v>
      </c>
      <c r="O186" s="6"/>
      <c r="P186" s="6">
        <f t="shared" ca="1" si="33"/>
        <v>4.0000000000000001E-3</v>
      </c>
      <c r="Q186" s="6">
        <f t="shared" ca="1" si="25"/>
        <v>0.73600000000000054</v>
      </c>
      <c r="R186">
        <f t="shared" ca="1" si="34"/>
        <v>0</v>
      </c>
      <c r="S186">
        <f t="shared" ca="1" si="35"/>
        <v>0</v>
      </c>
    </row>
    <row r="187" spans="1:19" x14ac:dyDescent="0.25">
      <c r="A187" s="7">
        <f t="shared" ca="1" si="26"/>
        <v>-1.3441023074597216</v>
      </c>
      <c r="B187" s="7">
        <f t="shared" ca="1" si="26"/>
        <v>-2.0968045961743762</v>
      </c>
      <c r="C187" s="2"/>
      <c r="D187" s="6">
        <f t="shared" ca="1" si="27"/>
        <v>-1.3441023074597216</v>
      </c>
      <c r="E187" s="6">
        <f t="shared" ca="1" si="28"/>
        <v>-2.4711084899915474</v>
      </c>
      <c r="F187" s="6">
        <f t="shared" ca="1" si="29"/>
        <v>-2.1196700099414469E-2</v>
      </c>
      <c r="G187" s="2">
        <f t="shared" ca="1" si="30"/>
        <v>208.23492938572554</v>
      </c>
      <c r="H187" s="2"/>
      <c r="I187" s="6">
        <f t="shared" ca="1" si="31"/>
        <v>4.8791296963070031E-2</v>
      </c>
      <c r="J187" s="2">
        <f t="shared" ca="1" si="32"/>
        <v>17.099827593250566</v>
      </c>
      <c r="K187" s="2"/>
      <c r="L187">
        <v>185</v>
      </c>
      <c r="M187" s="6">
        <f t="shared" ca="1" si="24"/>
        <v>1.3797298431827781E-2</v>
      </c>
      <c r="N187" s="6">
        <f ca="1"/>
        <v>-1.9059068449342048E-2</v>
      </c>
      <c r="O187" s="6"/>
      <c r="P187" s="6">
        <f t="shared" ca="1" si="33"/>
        <v>4.0000000000000001E-3</v>
      </c>
      <c r="Q187" s="6">
        <f t="shared" ca="1" si="25"/>
        <v>0.74000000000000055</v>
      </c>
      <c r="R187">
        <f t="shared" ca="1" si="34"/>
        <v>0</v>
      </c>
      <c r="S187">
        <f t="shared" ca="1" si="35"/>
        <v>0</v>
      </c>
    </row>
    <row r="188" spans="1:19" x14ac:dyDescent="0.25">
      <c r="A188" s="7">
        <f t="shared" ca="1" si="26"/>
        <v>1.261053148046094</v>
      </c>
      <c r="B188" s="7">
        <f t="shared" ca="1" si="26"/>
        <v>1.9226362479679728</v>
      </c>
      <c r="C188" s="2"/>
      <c r="D188" s="6">
        <f t="shared" ca="1" si="27"/>
        <v>1.261053148046094</v>
      </c>
      <c r="E188" s="6">
        <f t="shared" ca="1" si="28"/>
        <v>2.284168759999317</v>
      </c>
      <c r="F188" s="6">
        <f t="shared" ca="1" si="29"/>
        <v>1.8615865569314664E-2</v>
      </c>
      <c r="G188" s="2">
        <f t="shared" ca="1" si="30"/>
        <v>212.11140283800594</v>
      </c>
      <c r="H188" s="2"/>
      <c r="I188" s="6">
        <f t="shared" ca="1" si="31"/>
        <v>-2.0075843918381988E-2</v>
      </c>
      <c r="J188" s="2">
        <f t="shared" ca="1" si="32"/>
        <v>16.756534123457225</v>
      </c>
      <c r="K188" s="2"/>
      <c r="L188">
        <v>186</v>
      </c>
      <c r="M188" s="6">
        <f t="shared" ca="1" si="24"/>
        <v>-7.2998917453366216E-4</v>
      </c>
      <c r="N188" s="6">
        <f ca="1"/>
        <v>-1.9113632111711187E-2</v>
      </c>
      <c r="O188" s="6"/>
      <c r="P188" s="6">
        <f t="shared" ca="1" si="33"/>
        <v>4.0000000000000001E-3</v>
      </c>
      <c r="Q188" s="6">
        <f t="shared" ca="1" si="25"/>
        <v>0.74400000000000055</v>
      </c>
      <c r="R188">
        <f t="shared" ca="1" si="34"/>
        <v>0</v>
      </c>
      <c r="S188">
        <f t="shared" ca="1" si="35"/>
        <v>0</v>
      </c>
    </row>
    <row r="189" spans="1:19" x14ac:dyDescent="0.25">
      <c r="A189" s="7">
        <f t="shared" ca="1" si="26"/>
        <v>-0.41564587770792666</v>
      </c>
      <c r="B189" s="7">
        <f t="shared" ca="1" si="26"/>
        <v>0.57388274660602301</v>
      </c>
      <c r="C189" s="2"/>
      <c r="D189" s="6">
        <f t="shared" ca="1" si="27"/>
        <v>-0.41564587770792666</v>
      </c>
      <c r="E189" s="6">
        <f t="shared" ca="1" si="28"/>
        <v>0.17439239246176297</v>
      </c>
      <c r="F189" s="6">
        <f t="shared" ca="1" si="29"/>
        <v>-7.0078222334407541E-3</v>
      </c>
      <c r="G189" s="2">
        <f t="shared" ca="1" si="30"/>
        <v>210.62496383323145</v>
      </c>
      <c r="H189" s="2"/>
      <c r="I189" s="6">
        <f t="shared" ca="1" si="31"/>
        <v>-4.3097497827155835E-2</v>
      </c>
      <c r="J189" s="2">
        <f t="shared" ca="1" si="32"/>
        <v>16.034369430480865</v>
      </c>
      <c r="K189" s="2"/>
      <c r="L189">
        <v>187</v>
      </c>
      <c r="M189" s="6">
        <f t="shared" ca="1" si="24"/>
        <v>-2.5052660030298296E-2</v>
      </c>
      <c r="N189" s="6">
        <f ca="1"/>
        <v>-1.9196822675452137E-2</v>
      </c>
      <c r="O189" s="6"/>
      <c r="P189" s="6">
        <f t="shared" ca="1" si="33"/>
        <v>4.0000000000000001E-3</v>
      </c>
      <c r="Q189" s="6">
        <f t="shared" ca="1" si="25"/>
        <v>0.74800000000000055</v>
      </c>
      <c r="R189">
        <f t="shared" ca="1" si="34"/>
        <v>0</v>
      </c>
      <c r="S189">
        <f t="shared" ca="1" si="35"/>
        <v>0</v>
      </c>
    </row>
    <row r="190" spans="1:19" x14ac:dyDescent="0.25">
      <c r="A190" s="7">
        <f t="shared" ca="1" si="26"/>
        <v>-0.97615099213592516</v>
      </c>
      <c r="B190" s="7">
        <f t="shared" ca="1" si="26"/>
        <v>-1.4431562634835682</v>
      </c>
      <c r="C190" s="2"/>
      <c r="D190" s="6">
        <f t="shared" ca="1" si="27"/>
        <v>-0.97615099213592516</v>
      </c>
      <c r="E190" s="6">
        <f t="shared" ca="1" si="28"/>
        <v>-1.7334817848809303</v>
      </c>
      <c r="F190" s="6">
        <f t="shared" ca="1" si="29"/>
        <v>-1.5573586179949863E-2</v>
      </c>
      <c r="G190" s="2">
        <f t="shared" ca="1" si="30"/>
        <v>207.34477780732578</v>
      </c>
      <c r="H190" s="2"/>
      <c r="I190" s="6">
        <f t="shared" ca="1" si="31"/>
        <v>1.5497846751185944E-2</v>
      </c>
      <c r="J190" s="2">
        <f t="shared" ca="1" si="32"/>
        <v>16.28286763066636</v>
      </c>
      <c r="K190" s="2"/>
      <c r="L190">
        <v>188</v>
      </c>
      <c r="M190" s="6">
        <f t="shared" ca="1" si="24"/>
        <v>-3.7869714381959241E-5</v>
      </c>
      <c r="N190" s="6">
        <f ca="1"/>
        <v>-2.1205360947545618E-2</v>
      </c>
      <c r="O190" s="6"/>
      <c r="P190" s="6">
        <f t="shared" ca="1" si="33"/>
        <v>4.0000000000000001E-3</v>
      </c>
      <c r="Q190" s="6">
        <f t="shared" ca="1" si="25"/>
        <v>0.75200000000000056</v>
      </c>
      <c r="R190">
        <f t="shared" ca="1" si="34"/>
        <v>0</v>
      </c>
      <c r="S190">
        <f t="shared" ca="1" si="35"/>
        <v>0</v>
      </c>
    </row>
    <row r="191" spans="1:19" x14ac:dyDescent="0.25">
      <c r="A191" s="7">
        <f t="shared" ca="1" si="26"/>
        <v>0.45046198918921648</v>
      </c>
      <c r="B191" s="7">
        <f t="shared" ca="1" si="26"/>
        <v>-0.27953674936686246</v>
      </c>
      <c r="C191" s="2"/>
      <c r="D191" s="6">
        <f t="shared" ca="1" si="27"/>
        <v>0.45046198918921648</v>
      </c>
      <c r="E191" s="6">
        <f t="shared" ca="1" si="28"/>
        <v>7.3928150840960771E-2</v>
      </c>
      <c r="F191" s="6">
        <f t="shared" ca="1" si="29"/>
        <v>6.2282310140420998E-3</v>
      </c>
      <c r="G191" s="2">
        <f t="shared" ca="1" si="30"/>
        <v>208.63616898306503</v>
      </c>
      <c r="H191" s="2"/>
      <c r="I191" s="6">
        <f t="shared" ca="1" si="31"/>
        <v>2.9230755553041513E-2</v>
      </c>
      <c r="J191" s="2">
        <f t="shared" ca="1" si="32"/>
        <v>16.758828154080902</v>
      </c>
      <c r="K191" s="2"/>
      <c r="L191">
        <v>189</v>
      </c>
      <c r="M191" s="6">
        <f t="shared" ca="1" si="24"/>
        <v>1.7729493283541807E-2</v>
      </c>
      <c r="N191" s="6">
        <f ca="1"/>
        <v>-2.1608841365637548E-2</v>
      </c>
      <c r="O191" s="6"/>
      <c r="P191" s="6">
        <f t="shared" ca="1" si="33"/>
        <v>4.0000000000000001E-3</v>
      </c>
      <c r="Q191" s="6">
        <f t="shared" ca="1" si="25"/>
        <v>0.75600000000000056</v>
      </c>
      <c r="R191">
        <f t="shared" ca="1" si="34"/>
        <v>0</v>
      </c>
      <c r="S191">
        <f t="shared" ca="1" si="35"/>
        <v>0</v>
      </c>
    </row>
    <row r="192" spans="1:19" x14ac:dyDescent="0.25">
      <c r="A192" s="7">
        <f t="shared" ca="1" si="26"/>
        <v>0.78481527457501399</v>
      </c>
      <c r="B192" s="7">
        <f t="shared" ca="1" si="26"/>
        <v>0.23988391957431204</v>
      </c>
      <c r="C192" s="2"/>
      <c r="D192" s="6">
        <f t="shared" ca="1" si="27"/>
        <v>0.78481527457501399</v>
      </c>
      <c r="E192" s="6">
        <f t="shared" ca="1" si="28"/>
        <v>0.68696323209120569</v>
      </c>
      <c r="F192" s="6">
        <f t="shared" ca="1" si="29"/>
        <v>1.133789235991094E-2</v>
      </c>
      <c r="G192" s="2">
        <f t="shared" ca="1" si="30"/>
        <v>211.00166340937923</v>
      </c>
      <c r="H192" s="2"/>
      <c r="I192" s="6">
        <f t="shared" ca="1" si="31"/>
        <v>-3.0249117003084816E-2</v>
      </c>
      <c r="J192" s="2">
        <f t="shared" ca="1" si="32"/>
        <v>16.251888400413517</v>
      </c>
      <c r="K192" s="2"/>
      <c r="L192">
        <v>190</v>
      </c>
      <c r="M192" s="6">
        <f t="shared" ca="1" si="24"/>
        <v>-9.455612321586938E-3</v>
      </c>
      <c r="N192" s="6">
        <f ca="1"/>
        <v>-2.1873408530110813E-2</v>
      </c>
      <c r="O192" s="6"/>
      <c r="P192" s="6">
        <f t="shared" ca="1" si="33"/>
        <v>4.0000000000000001E-3</v>
      </c>
      <c r="Q192" s="6">
        <f t="shared" ca="1" si="25"/>
        <v>0.76000000000000056</v>
      </c>
      <c r="R192">
        <f t="shared" ca="1" si="34"/>
        <v>0</v>
      </c>
      <c r="S192">
        <f t="shared" ca="1" si="35"/>
        <v>0</v>
      </c>
    </row>
    <row r="193" spans="1:19" x14ac:dyDescent="0.25">
      <c r="A193" s="7">
        <f t="shared" ca="1" si="26"/>
        <v>-0.66333319057624607</v>
      </c>
      <c r="B193" s="7">
        <f t="shared" ca="1" si="26"/>
        <v>-0.24491888261543351</v>
      </c>
      <c r="C193" s="2"/>
      <c r="D193" s="6">
        <f t="shared" ca="1" si="27"/>
        <v>-0.66333319057624607</v>
      </c>
      <c r="E193" s="6">
        <f t="shared" ca="1" si="28"/>
        <v>-0.61300593187390051</v>
      </c>
      <c r="F193" s="6">
        <f t="shared" ca="1" si="29"/>
        <v>-1.079303489245515E-2</v>
      </c>
      <c r="G193" s="2">
        <f t="shared" ca="1" si="30"/>
        <v>208.72431509383571</v>
      </c>
      <c r="H193" s="2"/>
      <c r="I193" s="6">
        <f t="shared" ca="1" si="31"/>
        <v>-2.3606931206140859E-2</v>
      </c>
      <c r="J193" s="2">
        <f t="shared" ca="1" si="32"/>
        <v>15.868231188975075</v>
      </c>
      <c r="K193" s="2"/>
      <c r="L193">
        <v>191</v>
      </c>
      <c r="M193" s="6">
        <f t="shared" ca="1" si="24"/>
        <v>-1.7199983049298005E-2</v>
      </c>
      <c r="N193" s="6">
        <f ca="1"/>
        <v>-2.2144020354821593E-2</v>
      </c>
      <c r="O193" s="6"/>
      <c r="P193" s="6">
        <f t="shared" ca="1" si="33"/>
        <v>4.0000000000000001E-3</v>
      </c>
      <c r="Q193" s="6">
        <f t="shared" ca="1" si="25"/>
        <v>0.76400000000000057</v>
      </c>
      <c r="R193">
        <f t="shared" ca="1" si="34"/>
        <v>0</v>
      </c>
      <c r="S193">
        <f t="shared" ca="1" si="35"/>
        <v>0</v>
      </c>
    </row>
    <row r="194" spans="1:19" x14ac:dyDescent="0.25">
      <c r="A194" s="7">
        <f t="shared" ca="1" si="26"/>
        <v>-0.50161678545084265</v>
      </c>
      <c r="B194" s="7">
        <f t="shared" ca="1" si="26"/>
        <v>-0.48709019934529674</v>
      </c>
      <c r="C194" s="2"/>
      <c r="D194" s="6">
        <f t="shared" ca="1" si="27"/>
        <v>-0.50161678545084265</v>
      </c>
      <c r="E194" s="6">
        <f t="shared" ca="1" si="28"/>
        <v>-0.69536157064886428</v>
      </c>
      <c r="F194" s="6">
        <f t="shared" ca="1" si="29"/>
        <v>-8.3216487856648882E-3</v>
      </c>
      <c r="G194" s="2">
        <f t="shared" ca="1" si="30"/>
        <v>206.98738465059637</v>
      </c>
      <c r="H194" s="2"/>
      <c r="I194" s="6">
        <f t="shared" ca="1" si="31"/>
        <v>-4.2824610482159409E-2</v>
      </c>
      <c r="J194" s="2">
        <f t="shared" ca="1" si="32"/>
        <v>15.188680369266363</v>
      </c>
      <c r="K194" s="2"/>
      <c r="L194">
        <v>192</v>
      </c>
      <c r="M194" s="6">
        <f t="shared" ca="1" si="24"/>
        <v>-2.5573129633912148E-2</v>
      </c>
      <c r="N194" s="6">
        <f ca="1"/>
        <v>-2.2597279568288536E-2</v>
      </c>
      <c r="O194" s="6"/>
      <c r="P194" s="6">
        <f t="shared" ca="1" si="33"/>
        <v>4.0000000000000001E-3</v>
      </c>
      <c r="Q194" s="6">
        <f t="shared" ca="1" si="25"/>
        <v>0.76800000000000057</v>
      </c>
      <c r="R194">
        <f t="shared" ca="1" si="34"/>
        <v>0</v>
      </c>
      <c r="S194">
        <f t="shared" ca="1" si="35"/>
        <v>0</v>
      </c>
    </row>
    <row r="195" spans="1:19" x14ac:dyDescent="0.25">
      <c r="A195" s="7">
        <f t="shared" ca="1" si="26"/>
        <v>-0.96950704061362025</v>
      </c>
      <c r="B195" s="7">
        <f t="shared" ca="1" si="26"/>
        <v>-0.32620505603819161</v>
      </c>
      <c r="C195" s="2"/>
      <c r="D195" s="6">
        <f t="shared" ca="1" si="27"/>
        <v>-0.96950704061362025</v>
      </c>
      <c r="E195" s="6">
        <f t="shared" ca="1" si="28"/>
        <v>-0.87156248005794767</v>
      </c>
      <c r="F195" s="6">
        <f t="shared" ca="1" si="29"/>
        <v>-1.5472051833612645E-2</v>
      </c>
      <c r="G195" s="2">
        <f t="shared" ca="1" si="30"/>
        <v>203.78486510637842</v>
      </c>
      <c r="H195" s="2"/>
      <c r="I195" s="6">
        <f t="shared" ca="1" si="31"/>
        <v>5.9434003959225379E-2</v>
      </c>
      <c r="J195" s="2">
        <f t="shared" ca="1" si="32"/>
        <v>16.091404458468748</v>
      </c>
      <c r="K195" s="2"/>
      <c r="L195">
        <v>193</v>
      </c>
      <c r="M195" s="6">
        <f t="shared" ref="M195:M252" ca="1" si="36">$V$5*F195+(1-$V$5)*I195</f>
        <v>2.1980976062806367E-2</v>
      </c>
      <c r="N195" s="6">
        <f ca="1"/>
        <v>-2.2913668677422481E-2</v>
      </c>
      <c r="O195" s="6"/>
      <c r="P195" s="6">
        <f t="shared" ca="1" si="33"/>
        <v>4.0000000000000001E-3</v>
      </c>
      <c r="Q195" s="6">
        <f t="shared" ref="Q195:Q252" ca="1" si="37">Q194+P195</f>
        <v>0.77200000000000057</v>
      </c>
      <c r="R195">
        <f t="shared" ca="1" si="34"/>
        <v>0</v>
      </c>
      <c r="S195">
        <f t="shared" ca="1" si="35"/>
        <v>0</v>
      </c>
    </row>
    <row r="196" spans="1:19" x14ac:dyDescent="0.25">
      <c r="A196" s="7">
        <f t="shared" ref="A196:B252" ca="1" si="38">_xlfn.NORM.INV(RAND(),0,1)</f>
        <v>1.5201697052813787</v>
      </c>
      <c r="B196" s="7">
        <f t="shared" ca="1" si="38"/>
        <v>0.76434782566637771</v>
      </c>
      <c r="C196" s="2"/>
      <c r="D196" s="6">
        <f t="shared" ref="D196:D252" ca="1" si="39">A196</f>
        <v>1.5201697052813787</v>
      </c>
      <c r="E196" s="6">
        <f t="shared" ref="E196:E252" ca="1" si="40">$V$22*D196+B196*SQRT(1-$V$22*$V$22)</f>
        <v>1.56075884584235</v>
      </c>
      <c r="F196" s="6">
        <f t="shared" ref="F196:F252" ca="1" si="41">$V$14+$V$15*$V$15/2+$V$15*D196</f>
        <v>2.2575742485290037E-2</v>
      </c>
      <c r="G196" s="2">
        <f t="shared" ref="G196:G259" ca="1" si="42">(F196+1)*G195</f>
        <v>208.38545974341957</v>
      </c>
      <c r="H196" s="2"/>
      <c r="I196" s="6">
        <f t="shared" ref="I196:I252" ca="1" si="43">$V$18+$V$19*$V$19/2+$V$19*D197</f>
        <v>-4.5489558645166982E-3</v>
      </c>
      <c r="J196" s="2">
        <f t="shared" ref="J196:J259" ca="1" si="44">(I196+1)*J195</f>
        <v>16.018205369789086</v>
      </c>
      <c r="K196" s="2"/>
      <c r="L196">
        <v>194</v>
      </c>
      <c r="M196" s="6">
        <f t="shared" ca="1" si="36"/>
        <v>9.0133933103866692E-3</v>
      </c>
      <c r="N196" s="6">
        <f ca="1"/>
        <v>-2.2932583665842207E-2</v>
      </c>
      <c r="O196" s="6"/>
      <c r="P196" s="6">
        <f t="shared" ref="P196:P252" ca="1" si="45">1/$V$2</f>
        <v>4.0000000000000001E-3</v>
      </c>
      <c r="Q196" s="6">
        <f t="shared" ca="1" si="37"/>
        <v>0.77600000000000058</v>
      </c>
      <c r="R196">
        <f t="shared" ref="R196:R252" ca="1" si="46">IF(L196&lt;$V$6+1,0,1)</f>
        <v>0</v>
      </c>
      <c r="S196">
        <f t="shared" ref="S196:S252" ca="1" si="47">IF(L196&lt;$V$6,0,1)</f>
        <v>0</v>
      </c>
    </row>
    <row r="197" spans="1:19" x14ac:dyDescent="0.25">
      <c r="A197" s="7">
        <f t="shared" ca="1" si="38"/>
        <v>-3.7614820520254333E-2</v>
      </c>
      <c r="B197" s="7">
        <f t="shared" ca="1" si="38"/>
        <v>0.98319612921123056</v>
      </c>
      <c r="C197" s="2"/>
      <c r="D197" s="6">
        <f t="shared" ca="1" si="39"/>
        <v>-3.7614820520254333E-2</v>
      </c>
      <c r="E197" s="6">
        <f t="shared" ca="1" si="40"/>
        <v>0.73086111149858757</v>
      </c>
      <c r="F197" s="6">
        <f t="shared" ca="1" si="41"/>
        <v>-1.2306674547133067E-3</v>
      </c>
      <c r="G197" s="2">
        <f t="shared" ca="1" si="42"/>
        <v>208.12900654007788</v>
      </c>
      <c r="H197" s="2"/>
      <c r="I197" s="6">
        <f t="shared" ca="1" si="43"/>
        <v>6.966431742390344E-3</v>
      </c>
      <c r="J197" s="2">
        <f t="shared" ca="1" si="44"/>
        <v>16.129795104133311</v>
      </c>
      <c r="K197" s="2"/>
      <c r="L197">
        <v>195</v>
      </c>
      <c r="M197" s="6">
        <f t="shared" ca="1" si="36"/>
        <v>2.8678821438385188E-3</v>
      </c>
      <c r="N197" s="6">
        <f ca="1"/>
        <v>-2.311082500864502E-2</v>
      </c>
      <c r="O197" s="6"/>
      <c r="P197" s="6">
        <f t="shared" ca="1" si="45"/>
        <v>4.0000000000000001E-3</v>
      </c>
      <c r="Q197" s="6">
        <f t="shared" ca="1" si="37"/>
        <v>0.78000000000000058</v>
      </c>
      <c r="R197">
        <f t="shared" ca="1" si="46"/>
        <v>0</v>
      </c>
      <c r="S197">
        <f t="shared" ca="1" si="47"/>
        <v>0</v>
      </c>
    </row>
    <row r="198" spans="1:19" x14ac:dyDescent="0.25">
      <c r="A198" s="7">
        <f t="shared" ca="1" si="38"/>
        <v>0.24274877428786323</v>
      </c>
      <c r="B198" s="7">
        <f t="shared" ca="1" si="38"/>
        <v>-0.42350780205703659</v>
      </c>
      <c r="C198" s="2"/>
      <c r="D198" s="6">
        <f t="shared" ca="1" si="39"/>
        <v>0.24274877428786323</v>
      </c>
      <c r="E198" s="6">
        <f t="shared" ca="1" si="40"/>
        <v>-0.16968613398698601</v>
      </c>
      <c r="F198" s="6">
        <f t="shared" ca="1" si="41"/>
        <v>3.0539114197753719E-3</v>
      </c>
      <c r="G198" s="2">
        <f t="shared" ca="1" si="42"/>
        <v>208.76461408993714</v>
      </c>
      <c r="H198" s="2"/>
      <c r="I198" s="6">
        <f t="shared" ca="1" si="43"/>
        <v>6.382888635993858E-2</v>
      </c>
      <c r="J198" s="2">
        <f t="shared" ca="1" si="44"/>
        <v>17.159341962844131</v>
      </c>
      <c r="K198" s="2"/>
      <c r="L198">
        <v>196</v>
      </c>
      <c r="M198" s="6">
        <f t="shared" ca="1" si="36"/>
        <v>3.3441398889856977E-2</v>
      </c>
      <c r="N198" s="6">
        <f ca="1"/>
        <v>-2.3278916850008383E-2</v>
      </c>
      <c r="O198" s="6"/>
      <c r="P198" s="6">
        <f t="shared" ca="1" si="45"/>
        <v>4.0000000000000001E-3</v>
      </c>
      <c r="Q198" s="6">
        <f t="shared" ca="1" si="37"/>
        <v>0.78400000000000059</v>
      </c>
      <c r="R198">
        <f t="shared" ca="1" si="46"/>
        <v>0</v>
      </c>
      <c r="S198">
        <f t="shared" ca="1" si="47"/>
        <v>0</v>
      </c>
    </row>
    <row r="199" spans="1:19" x14ac:dyDescent="0.25">
      <c r="A199" s="7">
        <f t="shared" ca="1" si="38"/>
        <v>1.627171316576149</v>
      </c>
      <c r="B199" s="7">
        <f t="shared" ca="1" si="38"/>
        <v>-0.38850324389933522</v>
      </c>
      <c r="C199" s="2"/>
      <c r="D199" s="6">
        <f t="shared" ca="1" si="39"/>
        <v>1.627171316576149</v>
      </c>
      <c r="E199" s="6">
        <f t="shared" ca="1" si="40"/>
        <v>0.74407668798868998</v>
      </c>
      <c r="F199" s="6">
        <f t="shared" ca="1" si="41"/>
        <v>2.4210964931355449E-2</v>
      </c>
      <c r="G199" s="2">
        <f t="shared" ca="1" si="42"/>
        <v>213.81900684057658</v>
      </c>
      <c r="H199" s="2"/>
      <c r="I199" s="6">
        <f t="shared" ca="1" si="43"/>
        <v>2.6036555851757483E-2</v>
      </c>
      <c r="J199" s="2">
        <f t="shared" ca="1" si="44"/>
        <v>17.606112128239129</v>
      </c>
      <c r="K199" s="2"/>
      <c r="L199">
        <v>197</v>
      </c>
      <c r="M199" s="6">
        <f t="shared" ca="1" si="36"/>
        <v>2.5123760391556466E-2</v>
      </c>
      <c r="N199" s="6">
        <f ca="1"/>
        <v>-2.3397910644700582E-2</v>
      </c>
      <c r="O199" s="6"/>
      <c r="P199" s="6">
        <f t="shared" ca="1" si="45"/>
        <v>4.0000000000000001E-3</v>
      </c>
      <c r="Q199" s="6">
        <f t="shared" ca="1" si="37"/>
        <v>0.78800000000000059</v>
      </c>
      <c r="R199">
        <f t="shared" ca="1" si="46"/>
        <v>0</v>
      </c>
      <c r="S199">
        <f t="shared" ca="1" si="47"/>
        <v>0</v>
      </c>
    </row>
    <row r="200" spans="1:19" x14ac:dyDescent="0.25">
      <c r="A200" s="7">
        <f t="shared" ca="1" si="38"/>
        <v>0.70704652363432885</v>
      </c>
      <c r="B200" s="7">
        <f t="shared" ca="1" si="38"/>
        <v>1.1540823409384334E-2</v>
      </c>
      <c r="C200" s="2"/>
      <c r="D200" s="6">
        <f t="shared" ca="1" si="39"/>
        <v>0.70704652363432885</v>
      </c>
      <c r="E200" s="6">
        <f t="shared" ca="1" si="40"/>
        <v>0.46180755311756733</v>
      </c>
      <c r="F200" s="6">
        <f t="shared" ca="1" si="41"/>
        <v>1.0149412994022229E-2</v>
      </c>
      <c r="G200" s="2">
        <f t="shared" ca="1" si="42"/>
        <v>215.98914424697327</v>
      </c>
      <c r="H200" s="2"/>
      <c r="I200" s="6">
        <f t="shared" ca="1" si="43"/>
        <v>-4.8376677217444604E-2</v>
      </c>
      <c r="J200" s="2">
        <f t="shared" ca="1" si="44"/>
        <v>16.754386924757167</v>
      </c>
      <c r="K200" s="2"/>
      <c r="L200">
        <v>198</v>
      </c>
      <c r="M200" s="6">
        <f t="shared" ca="1" si="36"/>
        <v>-1.9113632111711187E-2</v>
      </c>
      <c r="N200" s="6">
        <f ca="1"/>
        <v>-2.3445483277733794E-2</v>
      </c>
      <c r="O200" s="6"/>
      <c r="P200" s="6">
        <f t="shared" ca="1" si="45"/>
        <v>4.0000000000000001E-3</v>
      </c>
      <c r="Q200" s="6">
        <f t="shared" ca="1" si="37"/>
        <v>0.79200000000000059</v>
      </c>
      <c r="R200">
        <f t="shared" ca="1" si="46"/>
        <v>0</v>
      </c>
      <c r="S200">
        <f t="shared" ca="1" si="47"/>
        <v>0</v>
      </c>
    </row>
    <row r="201" spans="1:19" x14ac:dyDescent="0.25">
      <c r="A201" s="7">
        <f t="shared" ca="1" si="38"/>
        <v>-1.1046824634179264</v>
      </c>
      <c r="B201" s="7">
        <f t="shared" ca="1" si="38"/>
        <v>-3.7403702905565189E-2</v>
      </c>
      <c r="C201" s="2"/>
      <c r="D201" s="6">
        <f t="shared" ca="1" si="39"/>
        <v>-1.1046824634179264</v>
      </c>
      <c r="E201" s="6">
        <f t="shared" ca="1" si="40"/>
        <v>-0.73639886657270137</v>
      </c>
      <c r="F201" s="6">
        <f t="shared" ca="1" si="41"/>
        <v>-1.7537832739631463E-2</v>
      </c>
      <c r="G201" s="2">
        <f t="shared" ca="1" si="42"/>
        <v>212.20116276159371</v>
      </c>
      <c r="H201" s="2"/>
      <c r="I201" s="6">
        <f t="shared" ca="1" si="43"/>
        <v>-3.6880645190756081E-2</v>
      </c>
      <c r="J201" s="2">
        <f t="shared" ca="1" si="44"/>
        <v>16.136474325196556</v>
      </c>
      <c r="K201" s="2"/>
      <c r="L201">
        <v>199</v>
      </c>
      <c r="M201" s="6">
        <f t="shared" ca="1" si="36"/>
        <v>-2.7209238965193772E-2</v>
      </c>
      <c r="N201" s="6">
        <f ca="1"/>
        <v>-2.3635697931927654E-2</v>
      </c>
      <c r="O201" s="6"/>
      <c r="P201" s="6">
        <f t="shared" ca="1" si="45"/>
        <v>4.0000000000000001E-3</v>
      </c>
      <c r="Q201" s="6">
        <f t="shared" ca="1" si="37"/>
        <v>0.7960000000000006</v>
      </c>
      <c r="R201">
        <f t="shared" ca="1" si="46"/>
        <v>0</v>
      </c>
      <c r="S201">
        <f t="shared" ca="1" si="47"/>
        <v>0</v>
      </c>
    </row>
    <row r="202" spans="1:19" x14ac:dyDescent="0.25">
      <c r="A202" s="7">
        <f t="shared" ca="1" si="38"/>
        <v>-0.82479011632068977</v>
      </c>
      <c r="B202" s="7">
        <f t="shared" ca="1" si="38"/>
        <v>-0.94620872514238696</v>
      </c>
      <c r="C202" s="2"/>
      <c r="D202" s="6">
        <f t="shared" ca="1" si="39"/>
        <v>-0.82479011632068977</v>
      </c>
      <c r="E202" s="6">
        <f t="shared" ca="1" si="40"/>
        <v>-1.2549309328494118</v>
      </c>
      <c r="F202" s="6">
        <f t="shared" ca="1" si="41"/>
        <v>-1.3260455577576501E-2</v>
      </c>
      <c r="G202" s="2">
        <f t="shared" ca="1" si="42"/>
        <v>209.38727866928352</v>
      </c>
      <c r="H202" s="2"/>
      <c r="I202" s="6">
        <f t="shared" ca="1" si="43"/>
        <v>-5.3303171002626534E-2</v>
      </c>
      <c r="J202" s="2">
        <f t="shared" ca="1" si="44"/>
        <v>15.276349074861113</v>
      </c>
      <c r="K202" s="2"/>
      <c r="L202">
        <v>200</v>
      </c>
      <c r="M202" s="6">
        <f t="shared" ca="1" si="36"/>
        <v>-3.328181329010152E-2</v>
      </c>
      <c r="N202" s="6">
        <f ca="1"/>
        <v>-2.3882556689602701E-2</v>
      </c>
      <c r="O202" s="6"/>
      <c r="P202" s="6">
        <f t="shared" ca="1" si="45"/>
        <v>4.0000000000000001E-3</v>
      </c>
      <c r="Q202" s="6">
        <f t="shared" ca="1" si="37"/>
        <v>0.8000000000000006</v>
      </c>
      <c r="R202">
        <f t="shared" ca="1" si="46"/>
        <v>0</v>
      </c>
      <c r="S202">
        <f t="shared" ca="1" si="47"/>
        <v>0</v>
      </c>
    </row>
    <row r="203" spans="1:19" x14ac:dyDescent="0.25">
      <c r="A203" s="7">
        <f t="shared" ca="1" si="38"/>
        <v>-1.2246271456607536</v>
      </c>
      <c r="B203" s="7">
        <f t="shared" ca="1" si="38"/>
        <v>4.5694283090783619E-2</v>
      </c>
      <c r="C203" s="2"/>
      <c r="D203" s="6">
        <f t="shared" ca="1" si="39"/>
        <v>-1.2246271456607536</v>
      </c>
      <c r="E203" s="6">
        <f t="shared" ca="1" si="40"/>
        <v>-0.74942974414595143</v>
      </c>
      <c r="F203" s="6">
        <f t="shared" ca="1" si="41"/>
        <v>-1.9370854077500239E-2</v>
      </c>
      <c r="G203" s="2">
        <f t="shared" ca="1" si="42"/>
        <v>205.33126824849595</v>
      </c>
      <c r="H203" s="2"/>
      <c r="I203" s="6">
        <f t="shared" ca="1" si="43"/>
        <v>1.7947909063021329E-2</v>
      </c>
      <c r="J203" s="2">
        <f t="shared" ca="1" si="44"/>
        <v>15.550527598871689</v>
      </c>
      <c r="K203" s="2"/>
      <c r="L203">
        <v>201</v>
      </c>
      <c r="M203" s="6">
        <f t="shared" ca="1" si="36"/>
        <v>-7.1147250723945475E-4</v>
      </c>
      <c r="N203" s="6">
        <f ca="1"/>
        <v>-2.4112504053895031E-2</v>
      </c>
      <c r="O203" s="6"/>
      <c r="P203" s="6">
        <f t="shared" ca="1" si="45"/>
        <v>4.0000000000000001E-3</v>
      </c>
      <c r="Q203" s="6">
        <f t="shared" ca="1" si="37"/>
        <v>0.8040000000000006</v>
      </c>
      <c r="R203">
        <f t="shared" ca="1" si="46"/>
        <v>0</v>
      </c>
      <c r="S203">
        <f t="shared" ca="1" si="47"/>
        <v>0</v>
      </c>
    </row>
    <row r="204" spans="1:19" x14ac:dyDescent="0.25">
      <c r="A204" s="7">
        <f t="shared" ca="1" si="38"/>
        <v>0.51011332709451118</v>
      </c>
      <c r="B204" s="7">
        <f t="shared" ca="1" si="38"/>
        <v>0.82359132149161807</v>
      </c>
      <c r="C204" s="2"/>
      <c r="D204" s="6">
        <f t="shared" ca="1" si="39"/>
        <v>0.51011332709451118</v>
      </c>
      <c r="E204" s="6">
        <f t="shared" ca="1" si="40"/>
        <v>0.95919062721838633</v>
      </c>
      <c r="F204" s="6">
        <f t="shared" ca="1" si="41"/>
        <v>7.139836040361342E-3</v>
      </c>
      <c r="G204" s="2">
        <f t="shared" ca="1" si="42"/>
        <v>206.79729983774968</v>
      </c>
      <c r="H204" s="2"/>
      <c r="I204" s="6">
        <f t="shared" ca="1" si="43"/>
        <v>1.7568445403889126E-2</v>
      </c>
      <c r="J204" s="2">
        <f t="shared" ca="1" si="44"/>
        <v>15.823726193994137</v>
      </c>
      <c r="K204" s="2"/>
      <c r="L204">
        <v>202</v>
      </c>
      <c r="M204" s="6">
        <f t="shared" ca="1" si="36"/>
        <v>1.2354140722125234E-2</v>
      </c>
      <c r="N204" s="6">
        <f ca="1"/>
        <v>-2.4475926294703437E-2</v>
      </c>
      <c r="O204" s="6"/>
      <c r="P204" s="6">
        <f t="shared" ca="1" si="45"/>
        <v>4.0000000000000001E-3</v>
      </c>
      <c r="Q204" s="6">
        <f t="shared" ca="1" si="37"/>
        <v>0.80800000000000061</v>
      </c>
      <c r="R204">
        <f t="shared" ca="1" si="46"/>
        <v>0</v>
      </c>
      <c r="S204">
        <f t="shared" ca="1" si="47"/>
        <v>0</v>
      </c>
    </row>
    <row r="205" spans="1:19" x14ac:dyDescent="0.25">
      <c r="A205" s="7">
        <f t="shared" ca="1" si="38"/>
        <v>0.50087457637199673</v>
      </c>
      <c r="B205" s="7">
        <f t="shared" ca="1" si="38"/>
        <v>2.5250180153567681</v>
      </c>
      <c r="C205" s="2"/>
      <c r="D205" s="6">
        <f t="shared" ca="1" si="39"/>
        <v>0.50087457637199673</v>
      </c>
      <c r="E205" s="6">
        <f t="shared" ca="1" si="40"/>
        <v>2.2597310385535039</v>
      </c>
      <c r="F205" s="6">
        <f t="shared" ca="1" si="41"/>
        <v>6.9986473949544938E-3</v>
      </c>
      <c r="G205" s="2">
        <f t="shared" ca="1" si="42"/>
        <v>208.24460122154278</v>
      </c>
      <c r="H205" s="2"/>
      <c r="I205" s="6">
        <f t="shared" ca="1" si="43"/>
        <v>-1.4701502892906271E-2</v>
      </c>
      <c r="J205" s="2">
        <f t="shared" ca="1" si="44"/>
        <v>15.591093637576575</v>
      </c>
      <c r="K205" s="2"/>
      <c r="L205">
        <v>203</v>
      </c>
      <c r="M205" s="6">
        <f t="shared" ca="1" si="36"/>
        <v>-3.8514277489758888E-3</v>
      </c>
      <c r="N205" s="6">
        <f ca="1"/>
        <v>-2.4749660351005717E-2</v>
      </c>
      <c r="O205" s="6"/>
      <c r="P205" s="6">
        <f t="shared" ca="1" si="45"/>
        <v>4.0000000000000001E-3</v>
      </c>
      <c r="Q205" s="6">
        <f t="shared" ca="1" si="37"/>
        <v>0.81200000000000061</v>
      </c>
      <c r="R205">
        <f t="shared" ca="1" si="46"/>
        <v>0</v>
      </c>
      <c r="S205">
        <f t="shared" ca="1" si="47"/>
        <v>0</v>
      </c>
    </row>
    <row r="206" spans="1:19" x14ac:dyDescent="0.25">
      <c r="A206" s="7">
        <f t="shared" ca="1" si="38"/>
        <v>-0.28479751888035737</v>
      </c>
      <c r="B206" s="7">
        <f t="shared" ca="1" si="38"/>
        <v>0.90894645689361009</v>
      </c>
      <c r="C206" s="2"/>
      <c r="D206" s="6">
        <f t="shared" ca="1" si="39"/>
        <v>-0.28479751888035737</v>
      </c>
      <c r="E206" s="6">
        <f t="shared" ca="1" si="40"/>
        <v>0.51549833347515028</v>
      </c>
      <c r="F206" s="6">
        <f t="shared" ca="1" si="41"/>
        <v>-5.0081684824684995E-3</v>
      </c>
      <c r="G206" s="2">
        <f t="shared" ca="1" si="42"/>
        <v>207.20167717306083</v>
      </c>
      <c r="H206" s="2"/>
      <c r="I206" s="6">
        <f t="shared" ca="1" si="43"/>
        <v>3.5938304016322094E-2</v>
      </c>
      <c r="J206" s="2">
        <f t="shared" ca="1" si="44"/>
        <v>16.151411100670749</v>
      </c>
      <c r="K206" s="2"/>
      <c r="L206">
        <v>204</v>
      </c>
      <c r="M206" s="6">
        <f t="shared" ca="1" si="36"/>
        <v>1.5465067766926797E-2</v>
      </c>
      <c r="N206" s="6">
        <f ca="1"/>
        <v>-2.4977419749542193E-2</v>
      </c>
      <c r="O206" s="6"/>
      <c r="P206" s="6">
        <f t="shared" ca="1" si="45"/>
        <v>4.0000000000000001E-3</v>
      </c>
      <c r="Q206" s="6">
        <f t="shared" ca="1" si="37"/>
        <v>0.81600000000000061</v>
      </c>
      <c r="R206">
        <f t="shared" ca="1" si="46"/>
        <v>0</v>
      </c>
      <c r="S206">
        <f t="shared" ca="1" si="47"/>
        <v>0</v>
      </c>
    </row>
    <row r="207" spans="1:19" x14ac:dyDescent="0.25">
      <c r="A207" s="7">
        <f t="shared" ca="1" si="38"/>
        <v>0.94812305575530476</v>
      </c>
      <c r="B207" s="7">
        <f t="shared" ca="1" si="38"/>
        <v>1.0822066360525078</v>
      </c>
      <c r="C207" s="2"/>
      <c r="D207" s="6">
        <f t="shared" ca="1" si="39"/>
        <v>0.94812305575530476</v>
      </c>
      <c r="E207" s="6">
        <f t="shared" ca="1" si="40"/>
        <v>1.4383675412719841</v>
      </c>
      <c r="F207" s="6">
        <f t="shared" ca="1" si="41"/>
        <v>1.3833598229867329E-2</v>
      </c>
      <c r="G207" s="2">
        <f t="shared" ca="1" si="42"/>
        <v>210.06802192762765</v>
      </c>
      <c r="H207" s="2"/>
      <c r="I207" s="6">
        <f t="shared" ca="1" si="43"/>
        <v>6.6556901559283801E-3</v>
      </c>
      <c r="J207" s="2">
        <f t="shared" ca="1" si="44"/>
        <v>16.258909888537836</v>
      </c>
      <c r="K207" s="2"/>
      <c r="L207">
        <v>205</v>
      </c>
      <c r="M207" s="6">
        <f t="shared" ca="1" si="36"/>
        <v>1.0244644192897855E-2</v>
      </c>
      <c r="N207" s="6">
        <f ca="1"/>
        <v>-2.5036444855815489E-2</v>
      </c>
      <c r="O207" s="6"/>
      <c r="P207" s="6">
        <f t="shared" ca="1" si="45"/>
        <v>4.0000000000000001E-3</v>
      </c>
      <c r="Q207" s="6">
        <f t="shared" ca="1" si="37"/>
        <v>0.82000000000000062</v>
      </c>
      <c r="R207">
        <f t="shared" ca="1" si="46"/>
        <v>0</v>
      </c>
      <c r="S207">
        <f t="shared" ca="1" si="47"/>
        <v>0</v>
      </c>
    </row>
    <row r="208" spans="1:19" x14ac:dyDescent="0.25">
      <c r="A208" s="7">
        <f t="shared" ca="1" si="38"/>
        <v>0.23518319063485638</v>
      </c>
      <c r="B208" s="7">
        <f t="shared" ca="1" si="38"/>
        <v>1.6444802590116105</v>
      </c>
      <c r="C208" s="2"/>
      <c r="D208" s="6">
        <f t="shared" ca="1" si="39"/>
        <v>0.23518319063485638</v>
      </c>
      <c r="E208" s="6">
        <f t="shared" ca="1" si="40"/>
        <v>1.4133942508999475</v>
      </c>
      <c r="F208" s="6">
        <f t="shared" ca="1" si="41"/>
        <v>2.9382924860295858E-3</v>
      </c>
      <c r="G208" s="2">
        <f t="shared" ca="1" si="42"/>
        <v>210.68526321801269</v>
      </c>
      <c r="H208" s="2"/>
      <c r="I208" s="6">
        <f t="shared" ca="1" si="43"/>
        <v>2.135178942353021E-2</v>
      </c>
      <c r="J208" s="2">
        <f t="shared" ca="1" si="44"/>
        <v>16.606066708734048</v>
      </c>
      <c r="K208" s="2"/>
      <c r="L208">
        <v>206</v>
      </c>
      <c r="M208" s="6">
        <f t="shared" ca="1" si="36"/>
        <v>1.2145040954779899E-2</v>
      </c>
      <c r="N208" s="6">
        <f ca="1"/>
        <v>-2.5052660030298296E-2</v>
      </c>
      <c r="O208" s="6"/>
      <c r="P208" s="6">
        <f t="shared" ca="1" si="45"/>
        <v>4.0000000000000001E-3</v>
      </c>
      <c r="Q208" s="6">
        <f t="shared" ca="1" si="37"/>
        <v>0.82400000000000062</v>
      </c>
      <c r="R208">
        <f t="shared" ca="1" si="46"/>
        <v>0</v>
      </c>
      <c r="S208">
        <f t="shared" ca="1" si="47"/>
        <v>0</v>
      </c>
    </row>
    <row r="209" spans="1:19" x14ac:dyDescent="0.25">
      <c r="A209" s="7">
        <f t="shared" ca="1" si="38"/>
        <v>0.5929871448717442</v>
      </c>
      <c r="B209" s="7">
        <f t="shared" ca="1" si="38"/>
        <v>-0.27331751678568128</v>
      </c>
      <c r="C209" s="2"/>
      <c r="D209" s="6">
        <f t="shared" ca="1" si="39"/>
        <v>0.5929871448717442</v>
      </c>
      <c r="E209" s="6">
        <f t="shared" ca="1" si="40"/>
        <v>0.17000765004939891</v>
      </c>
      <c r="F209" s="6">
        <f t="shared" ca="1" si="41"/>
        <v>8.4063321742105859E-3</v>
      </c>
      <c r="G209" s="2">
        <f t="shared" ca="1" si="42"/>
        <v>212.45635352483427</v>
      </c>
      <c r="H209" s="2"/>
      <c r="I209" s="6">
        <f t="shared" ca="1" si="43"/>
        <v>1.5381501205858962E-2</v>
      </c>
      <c r="J209" s="2">
        <f t="shared" ca="1" si="44"/>
        <v>16.861492943839014</v>
      </c>
      <c r="K209" s="2"/>
      <c r="L209">
        <v>207</v>
      </c>
      <c r="M209" s="6">
        <f t="shared" ca="1" si="36"/>
        <v>1.1893916690034773E-2</v>
      </c>
      <c r="N209" s="6">
        <f ca="1"/>
        <v>-2.5264042144198119E-2</v>
      </c>
      <c r="O209" s="6"/>
      <c r="P209" s="6">
        <f t="shared" ca="1" si="45"/>
        <v>4.0000000000000001E-3</v>
      </c>
      <c r="Q209" s="6">
        <f t="shared" ca="1" si="37"/>
        <v>0.82800000000000062</v>
      </c>
      <c r="R209">
        <f t="shared" ca="1" si="46"/>
        <v>0</v>
      </c>
      <c r="S209">
        <f t="shared" ca="1" si="47"/>
        <v>0</v>
      </c>
    </row>
    <row r="210" spans="1:19" x14ac:dyDescent="0.25">
      <c r="A210" s="7">
        <f t="shared" ca="1" si="38"/>
        <v>0.44762933982983077</v>
      </c>
      <c r="B210" s="7">
        <f t="shared" ca="1" si="38"/>
        <v>0.54346130279412264</v>
      </c>
      <c r="C210" s="2"/>
      <c r="D210" s="6">
        <f t="shared" ca="1" si="39"/>
        <v>0.44762933982983077</v>
      </c>
      <c r="E210" s="6">
        <f t="shared" ca="1" si="40"/>
        <v>0.70406147383297213</v>
      </c>
      <c r="F210" s="6">
        <f t="shared" ca="1" si="41"/>
        <v>6.1849418358862684E-3</v>
      </c>
      <c r="G210" s="2">
        <f t="shared" ca="1" si="42"/>
        <v>213.77038371404987</v>
      </c>
      <c r="H210" s="2"/>
      <c r="I210" s="6">
        <f t="shared" ca="1" si="43"/>
        <v>4.8714555213829155E-2</v>
      </c>
      <c r="J210" s="2">
        <f t="shared" ca="1" si="44"/>
        <v>17.682893072839249</v>
      </c>
      <c r="K210" s="2"/>
      <c r="L210">
        <v>208</v>
      </c>
      <c r="M210" s="6">
        <f t="shared" ca="1" si="36"/>
        <v>2.7449748524857712E-2</v>
      </c>
      <c r="N210" s="6">
        <f ca="1"/>
        <v>-2.5399047599347607E-2</v>
      </c>
      <c r="O210" s="6"/>
      <c r="P210" s="6">
        <f t="shared" ca="1" si="45"/>
        <v>4.0000000000000001E-3</v>
      </c>
      <c r="Q210" s="6">
        <f t="shared" ca="1" si="37"/>
        <v>0.83200000000000063</v>
      </c>
      <c r="R210">
        <f t="shared" ca="1" si="46"/>
        <v>0</v>
      </c>
      <c r="S210">
        <f t="shared" ca="1" si="47"/>
        <v>0</v>
      </c>
    </row>
    <row r="211" spans="1:19" x14ac:dyDescent="0.25">
      <c r="A211" s="7">
        <f t="shared" ca="1" si="38"/>
        <v>1.2591847269886796</v>
      </c>
      <c r="B211" s="7">
        <f t="shared" ca="1" si="38"/>
        <v>-2.4174128847605885</v>
      </c>
      <c r="C211" s="2"/>
      <c r="D211" s="6">
        <f t="shared" ca="1" si="39"/>
        <v>1.2591847269886796</v>
      </c>
      <c r="E211" s="6">
        <f t="shared" ca="1" si="40"/>
        <v>-1.0495819006890055</v>
      </c>
      <c r="F211" s="6">
        <f t="shared" ca="1" si="41"/>
        <v>1.8587311942740121E-2</v>
      </c>
      <c r="G211" s="2">
        <f t="shared" ca="1" si="42"/>
        <v>217.7438005202622</v>
      </c>
      <c r="H211" s="2"/>
      <c r="I211" s="6">
        <f t="shared" ca="1" si="43"/>
        <v>-3.7633091222359243E-2</v>
      </c>
      <c r="J211" s="2">
        <f t="shared" ca="1" si="44"/>
        <v>17.017431144753864</v>
      </c>
      <c r="K211" s="2"/>
      <c r="L211">
        <v>209</v>
      </c>
      <c r="M211" s="6">
        <f t="shared" ca="1" si="36"/>
        <v>-9.5228896398095609E-3</v>
      </c>
      <c r="N211" s="6">
        <f ca="1"/>
        <v>-2.55118695671014E-2</v>
      </c>
      <c r="O211" s="6"/>
      <c r="P211" s="6">
        <f t="shared" ca="1" si="45"/>
        <v>4.0000000000000001E-3</v>
      </c>
      <c r="Q211" s="6">
        <f t="shared" ca="1" si="37"/>
        <v>0.83600000000000063</v>
      </c>
      <c r="R211">
        <f t="shared" ca="1" si="46"/>
        <v>0</v>
      </c>
      <c r="S211">
        <f t="shared" ca="1" si="47"/>
        <v>0</v>
      </c>
    </row>
    <row r="212" spans="1:19" x14ac:dyDescent="0.25">
      <c r="A212" s="7">
        <f t="shared" ca="1" si="38"/>
        <v>-0.84310981875023094</v>
      </c>
      <c r="B212" s="7">
        <f t="shared" ca="1" si="38"/>
        <v>-1.135515562630671</v>
      </c>
      <c r="C212" s="2"/>
      <c r="D212" s="6">
        <f t="shared" ca="1" si="39"/>
        <v>-0.84310981875023094</v>
      </c>
      <c r="E212" s="6">
        <f t="shared" ca="1" si="40"/>
        <v>-1.4120281449737733</v>
      </c>
      <c r="F212" s="6">
        <f t="shared" ca="1" si="41"/>
        <v>-1.3540421348703995E-2</v>
      </c>
      <c r="G212" s="2">
        <f t="shared" ca="1" si="42"/>
        <v>214.79545771514969</v>
      </c>
      <c r="H212" s="2"/>
      <c r="I212" s="6">
        <f t="shared" ca="1" si="43"/>
        <v>7.6268264586801995E-3</v>
      </c>
      <c r="J212" s="2">
        <f t="shared" ca="1" si="44"/>
        <v>17.147220138867443</v>
      </c>
      <c r="K212" s="2"/>
      <c r="L212">
        <v>210</v>
      </c>
      <c r="M212" s="6">
        <f t="shared" ca="1" si="36"/>
        <v>-2.9567974450118977E-3</v>
      </c>
      <c r="N212" s="6">
        <f ca="1"/>
        <v>-2.5532549111247402E-2</v>
      </c>
      <c r="O212" s="6"/>
      <c r="P212" s="6">
        <f t="shared" ca="1" si="45"/>
        <v>4.0000000000000001E-3</v>
      </c>
      <c r="Q212" s="6">
        <f t="shared" ca="1" si="37"/>
        <v>0.84000000000000064</v>
      </c>
      <c r="R212">
        <f t="shared" ca="1" si="46"/>
        <v>0</v>
      </c>
      <c r="S212">
        <f t="shared" ca="1" si="47"/>
        <v>0</v>
      </c>
    </row>
    <row r="213" spans="1:19" x14ac:dyDescent="0.25">
      <c r="A213" s="7">
        <f t="shared" ca="1" si="38"/>
        <v>0.25882731571188405</v>
      </c>
      <c r="B213" s="7">
        <f t="shared" ca="1" si="38"/>
        <v>-9.4291063758999288E-2</v>
      </c>
      <c r="C213" s="2"/>
      <c r="D213" s="6">
        <f t="shared" ca="1" si="39"/>
        <v>0.25882731571188405</v>
      </c>
      <c r="E213" s="6">
        <f t="shared" ca="1" si="40"/>
        <v>9.3406685209884155E-2</v>
      </c>
      <c r="F213" s="6">
        <f t="shared" ca="1" si="41"/>
        <v>3.2996272694565659E-3</v>
      </c>
      <c r="G213" s="2">
        <f t="shared" ca="1" si="42"/>
        <v>215.50420266478201</v>
      </c>
      <c r="H213" s="2"/>
      <c r="I213" s="6">
        <f t="shared" ca="1" si="43"/>
        <v>-3.9764665437989212E-2</v>
      </c>
      <c r="J213" s="2">
        <f t="shared" ca="1" si="44"/>
        <v>16.465366666853829</v>
      </c>
      <c r="K213" s="2"/>
      <c r="L213">
        <v>211</v>
      </c>
      <c r="M213" s="6">
        <f t="shared" ca="1" si="36"/>
        <v>-1.8232519084266322E-2</v>
      </c>
      <c r="N213" s="6">
        <f ca="1"/>
        <v>-2.5573129633912148E-2</v>
      </c>
      <c r="O213" s="6"/>
      <c r="P213" s="6">
        <f t="shared" ca="1" si="45"/>
        <v>4.0000000000000001E-3</v>
      </c>
      <c r="Q213" s="6">
        <f t="shared" ca="1" si="37"/>
        <v>0.84400000000000064</v>
      </c>
      <c r="R213">
        <f t="shared" ca="1" si="46"/>
        <v>0</v>
      </c>
      <c r="S213">
        <f t="shared" ca="1" si="47"/>
        <v>0</v>
      </c>
    </row>
    <row r="214" spans="1:19" x14ac:dyDescent="0.25">
      <c r="A214" s="7">
        <f t="shared" ca="1" si="38"/>
        <v>-0.89500696977064964</v>
      </c>
      <c r="B214" s="7">
        <f t="shared" ca="1" si="38"/>
        <v>-9.8952759856440684E-2</v>
      </c>
      <c r="C214" s="2"/>
      <c r="D214" s="6">
        <f t="shared" ca="1" si="39"/>
        <v>-0.89500696977064964</v>
      </c>
      <c r="E214" s="6">
        <f t="shared" ca="1" si="40"/>
        <v>-0.64933835470207979</v>
      </c>
      <c r="F214" s="6">
        <f t="shared" ca="1" si="41"/>
        <v>-1.4333525164698427E-2</v>
      </c>
      <c r="G214" s="2">
        <f t="shared" ca="1" si="42"/>
        <v>212.41526775278808</v>
      </c>
      <c r="H214" s="2"/>
      <c r="I214" s="6">
        <f t="shared" ca="1" si="43"/>
        <v>-2.995451554494476E-2</v>
      </c>
      <c r="J214" s="2">
        <f t="shared" ca="1" si="44"/>
        <v>15.972154585078339</v>
      </c>
      <c r="K214" s="2"/>
      <c r="L214">
        <v>212</v>
      </c>
      <c r="M214" s="6">
        <f t="shared" ca="1" si="36"/>
        <v>-2.2144020354821593E-2</v>
      </c>
      <c r="N214" s="6">
        <f ca="1"/>
        <v>-2.5624282932079509E-2</v>
      </c>
      <c r="O214" s="6"/>
      <c r="P214" s="6">
        <f t="shared" ca="1" si="45"/>
        <v>4.0000000000000001E-3</v>
      </c>
      <c r="Q214" s="6">
        <f t="shared" ca="1" si="37"/>
        <v>0.84800000000000064</v>
      </c>
      <c r="R214">
        <f t="shared" ca="1" si="46"/>
        <v>0</v>
      </c>
      <c r="S214">
        <f t="shared" ca="1" si="47"/>
        <v>0</v>
      </c>
    </row>
    <row r="215" spans="1:19" x14ac:dyDescent="0.25">
      <c r="A215" s="7">
        <f t="shared" ca="1" si="38"/>
        <v>-0.6561605684588353</v>
      </c>
      <c r="B215" s="7">
        <f t="shared" ca="1" si="38"/>
        <v>1.1213376661592851</v>
      </c>
      <c r="C215" s="2"/>
      <c r="D215" s="6">
        <f t="shared" ca="1" si="39"/>
        <v>-0.6561605684588353</v>
      </c>
      <c r="E215" s="6">
        <f t="shared" ca="1" si="40"/>
        <v>0.44068385388137288</v>
      </c>
      <c r="F215" s="6">
        <f t="shared" ca="1" si="41"/>
        <v>-1.0683421284383168E-2</v>
      </c>
      <c r="G215" s="2">
        <f t="shared" ca="1" si="42"/>
        <v>210.14594596014999</v>
      </c>
      <c r="H215" s="2"/>
      <c r="I215" s="6">
        <f t="shared" ca="1" si="43"/>
        <v>-1.4831001173028291E-2</v>
      </c>
      <c r="J215" s="2">
        <f t="shared" ca="1" si="44"/>
        <v>15.735271541691253</v>
      </c>
      <c r="K215" s="2"/>
      <c r="L215">
        <v>213</v>
      </c>
      <c r="M215" s="6">
        <f t="shared" ca="1" si="36"/>
        <v>-1.2757211228705729E-2</v>
      </c>
      <c r="N215" s="6">
        <f ca="1"/>
        <v>-2.5927351667832558E-2</v>
      </c>
      <c r="O215" s="6"/>
      <c r="P215" s="6">
        <f t="shared" ca="1" si="45"/>
        <v>4.0000000000000001E-3</v>
      </c>
      <c r="Q215" s="6">
        <f t="shared" ca="1" si="37"/>
        <v>0.85200000000000065</v>
      </c>
      <c r="R215">
        <f t="shared" ca="1" si="46"/>
        <v>0</v>
      </c>
      <c r="S215">
        <f t="shared" ca="1" si="47"/>
        <v>0</v>
      </c>
    </row>
    <row r="216" spans="1:19" x14ac:dyDescent="0.25">
      <c r="A216" s="7">
        <f t="shared" ca="1" si="38"/>
        <v>-0.28795039610653961</v>
      </c>
      <c r="B216" s="7">
        <f t="shared" ca="1" si="38"/>
        <v>1.2532540253562894</v>
      </c>
      <c r="C216" s="2"/>
      <c r="D216" s="6">
        <f t="shared" ca="1" si="39"/>
        <v>-0.28795039610653961</v>
      </c>
      <c r="E216" s="6">
        <f t="shared" ca="1" si="40"/>
        <v>0.77785884216343804</v>
      </c>
      <c r="F216" s="6">
        <f t="shared" ca="1" si="41"/>
        <v>-5.0563514541785122E-3</v>
      </c>
      <c r="G216" s="2">
        <f t="shared" ca="1" si="42"/>
        <v>209.08337420070467</v>
      </c>
      <c r="H216" s="2"/>
      <c r="I216" s="6">
        <f t="shared" ca="1" si="43"/>
        <v>-1.5173273964462634E-2</v>
      </c>
      <c r="J216" s="2">
        <f t="shared" ca="1" si="44"/>
        <v>15.496515955683959</v>
      </c>
      <c r="K216" s="2"/>
      <c r="L216">
        <v>214</v>
      </c>
      <c r="M216" s="6">
        <f t="shared" ca="1" si="36"/>
        <v>-1.0114812709320574E-2</v>
      </c>
      <c r="N216" s="6">
        <f ca="1"/>
        <v>-2.5955210464354964E-2</v>
      </c>
      <c r="O216" s="6"/>
      <c r="P216" s="6">
        <f t="shared" ca="1" si="45"/>
        <v>4.0000000000000001E-3</v>
      </c>
      <c r="Q216" s="6">
        <f t="shared" ca="1" si="37"/>
        <v>0.85600000000000065</v>
      </c>
      <c r="R216">
        <f t="shared" ca="1" si="46"/>
        <v>0</v>
      </c>
      <c r="S216">
        <f t="shared" ca="1" si="47"/>
        <v>0</v>
      </c>
    </row>
    <row r="217" spans="1:19" x14ac:dyDescent="0.25">
      <c r="A217" s="7">
        <f t="shared" ca="1" si="38"/>
        <v>-0.29628366577033999</v>
      </c>
      <c r="B217" s="7">
        <f t="shared" ca="1" si="38"/>
        <v>1.0997666225397531</v>
      </c>
      <c r="C217" s="2"/>
      <c r="D217" s="6">
        <f t="shared" ca="1" si="39"/>
        <v>-0.29628366577033999</v>
      </c>
      <c r="E217" s="6">
        <f t="shared" ca="1" si="40"/>
        <v>0.65466344634027862</v>
      </c>
      <c r="F217" s="6">
        <f t="shared" ca="1" si="41"/>
        <v>-5.1837023364546967E-3</v>
      </c>
      <c r="G217" s="2">
        <f t="shared" ca="1" si="42"/>
        <v>207.99954822534664</v>
      </c>
      <c r="H217" s="2"/>
      <c r="I217" s="6">
        <f t="shared" ca="1" si="43"/>
        <v>3.7935995552362115E-2</v>
      </c>
      <c r="J217" s="2">
        <f t="shared" ca="1" si="44"/>
        <v>16.084391716055894</v>
      </c>
      <c r="K217" s="2"/>
      <c r="L217">
        <v>215</v>
      </c>
      <c r="M217" s="6">
        <f t="shared" ca="1" si="36"/>
        <v>1.6376146607953709E-2</v>
      </c>
      <c r="N217" s="6">
        <f ca="1"/>
        <v>-2.6160199699890647E-2</v>
      </c>
      <c r="O217" s="6"/>
      <c r="P217" s="6">
        <f t="shared" ca="1" si="45"/>
        <v>4.0000000000000001E-3</v>
      </c>
      <c r="Q217" s="6">
        <f t="shared" ca="1" si="37"/>
        <v>0.86000000000000065</v>
      </c>
      <c r="R217">
        <f t="shared" ca="1" si="46"/>
        <v>0</v>
      </c>
      <c r="S217">
        <f t="shared" ca="1" si="47"/>
        <v>0</v>
      </c>
    </row>
    <row r="218" spans="1:19" x14ac:dyDescent="0.25">
      <c r="A218" s="7">
        <f t="shared" ca="1" si="38"/>
        <v>0.99676058316480243</v>
      </c>
      <c r="B218" s="7">
        <f t="shared" ca="1" si="38"/>
        <v>0.68875380095211547</v>
      </c>
      <c r="C218" s="2"/>
      <c r="D218" s="6">
        <f t="shared" ca="1" si="39"/>
        <v>0.99676058316480243</v>
      </c>
      <c r="E218" s="6">
        <f t="shared" ca="1" si="40"/>
        <v>1.1674085337254085</v>
      </c>
      <c r="F218" s="6">
        <f t="shared" ca="1" si="41"/>
        <v>1.4576887752134733E-2</v>
      </c>
      <c r="G218" s="2">
        <f t="shared" ca="1" si="42"/>
        <v>211.03153429232228</v>
      </c>
      <c r="H218" s="2"/>
      <c r="I218" s="6">
        <f t="shared" ca="1" si="43"/>
        <v>-6.0404225106979695E-2</v>
      </c>
      <c r="J218" s="2">
        <f t="shared" ca="1" si="44"/>
        <v>15.112826498130413</v>
      </c>
      <c r="K218" s="2"/>
      <c r="L218">
        <v>216</v>
      </c>
      <c r="M218" s="6">
        <f t="shared" ca="1" si="36"/>
        <v>-2.2913668677422481E-2</v>
      </c>
      <c r="N218" s="6">
        <f ca="1"/>
        <v>-2.6203762456709991E-2</v>
      </c>
      <c r="O218" s="6"/>
      <c r="P218" s="6">
        <f t="shared" ca="1" si="45"/>
        <v>4.0000000000000001E-3</v>
      </c>
      <c r="Q218" s="6">
        <f t="shared" ca="1" si="37"/>
        <v>0.86400000000000066</v>
      </c>
      <c r="R218">
        <f t="shared" ca="1" si="46"/>
        <v>0</v>
      </c>
      <c r="S218">
        <f t="shared" ca="1" si="47"/>
        <v>0</v>
      </c>
    </row>
    <row r="219" spans="1:19" x14ac:dyDescent="0.25">
      <c r="A219" s="7">
        <f t="shared" ca="1" si="38"/>
        <v>-1.3975155558111199</v>
      </c>
      <c r="B219" s="7">
        <f t="shared" ca="1" si="38"/>
        <v>-0.24881725969215993</v>
      </c>
      <c r="C219" s="2"/>
      <c r="D219" s="6">
        <f t="shared" ca="1" si="39"/>
        <v>-1.3975155558111199</v>
      </c>
      <c r="E219" s="6">
        <f t="shared" ca="1" si="40"/>
        <v>-1.0863288229769186</v>
      </c>
      <c r="F219" s="6">
        <f t="shared" ca="1" si="41"/>
        <v>-2.201297325235662E-2</v>
      </c>
      <c r="G219" s="2">
        <f t="shared" ca="1" si="42"/>
        <v>206.38610277254162</v>
      </c>
      <c r="H219" s="2"/>
      <c r="I219" s="6">
        <f t="shared" ca="1" si="43"/>
        <v>4.6490712724237923E-2</v>
      </c>
      <c r="J219" s="2">
        <f t="shared" ca="1" si="44"/>
        <v>15.815432573306246</v>
      </c>
      <c r="K219" s="2"/>
      <c r="L219">
        <v>217</v>
      </c>
      <c r="M219" s="6">
        <f t="shared" ca="1" si="36"/>
        <v>1.2238869735940652E-2</v>
      </c>
      <c r="N219" s="6">
        <f ca="1"/>
        <v>-2.6500459807538734E-2</v>
      </c>
      <c r="O219" s="6"/>
      <c r="P219" s="6">
        <f t="shared" ca="1" si="45"/>
        <v>4.0000000000000001E-3</v>
      </c>
      <c r="Q219" s="6">
        <f t="shared" ca="1" si="37"/>
        <v>0.86800000000000066</v>
      </c>
      <c r="R219">
        <f t="shared" ca="1" si="46"/>
        <v>0</v>
      </c>
      <c r="S219">
        <f t="shared" ca="1" si="47"/>
        <v>0</v>
      </c>
    </row>
    <row r="220" spans="1:19" x14ac:dyDescent="0.25">
      <c r="A220" s="7">
        <f t="shared" ca="1" si="38"/>
        <v>1.2050411326996902</v>
      </c>
      <c r="B220" s="7">
        <f t="shared" ca="1" si="38"/>
        <v>1.8419505568950791</v>
      </c>
      <c r="C220" s="2"/>
      <c r="D220" s="6">
        <f t="shared" ca="1" si="39"/>
        <v>1.2050411326996902</v>
      </c>
      <c r="E220" s="6">
        <f t="shared" ca="1" si="40"/>
        <v>2.1863311463456179</v>
      </c>
      <c r="F220" s="6">
        <f t="shared" ca="1" si="41"/>
        <v>1.7759877480579441E-2</v>
      </c>
      <c r="G220" s="2">
        <f t="shared" ca="1" si="42"/>
        <v>210.05149467147623</v>
      </c>
      <c r="H220" s="2"/>
      <c r="I220" s="6">
        <f t="shared" ca="1" si="43"/>
        <v>-4.95157853312038E-2</v>
      </c>
      <c r="J220" s="2">
        <f t="shared" ca="1" si="44"/>
        <v>15.032319009086287</v>
      </c>
      <c r="K220" s="2"/>
      <c r="L220">
        <v>218</v>
      </c>
      <c r="M220" s="6">
        <f t="shared" ca="1" si="36"/>
        <v>-1.5877953925312181E-2</v>
      </c>
      <c r="N220" s="6">
        <f ca="1"/>
        <v>-2.696952795000207E-2</v>
      </c>
      <c r="O220" s="6"/>
      <c r="P220" s="6">
        <f t="shared" ca="1" si="45"/>
        <v>4.0000000000000001E-3</v>
      </c>
      <c r="Q220" s="6">
        <f t="shared" ca="1" si="37"/>
        <v>0.87200000000000066</v>
      </c>
      <c r="R220">
        <f t="shared" ca="1" si="46"/>
        <v>0</v>
      </c>
      <c r="S220">
        <f t="shared" ca="1" si="47"/>
        <v>0</v>
      </c>
    </row>
    <row r="221" spans="1:19" x14ac:dyDescent="0.25">
      <c r="A221" s="7">
        <f t="shared" ca="1" si="38"/>
        <v>-1.1324161756081321</v>
      </c>
      <c r="B221" s="7">
        <f t="shared" ca="1" si="38"/>
        <v>0.22975361677200273</v>
      </c>
      <c r="C221" s="2"/>
      <c r="D221" s="6">
        <f t="shared" ca="1" si="39"/>
        <v>-1.1324161756081321</v>
      </c>
      <c r="E221" s="6">
        <f t="shared" ca="1" si="40"/>
        <v>-0.54902590501290138</v>
      </c>
      <c r="F221" s="6">
        <f t="shared" ca="1" si="41"/>
        <v>-1.7961665503805537E-2</v>
      </c>
      <c r="G221" s="2">
        <f t="shared" ca="1" si="42"/>
        <v>206.27861998561281</v>
      </c>
      <c r="H221" s="2"/>
      <c r="I221" s="6">
        <f t="shared" ca="1" si="43"/>
        <v>-2.8725535756448091E-3</v>
      </c>
      <c r="J221" s="2">
        <f t="shared" ca="1" si="44"/>
        <v>14.989137867366503</v>
      </c>
      <c r="K221" s="2"/>
      <c r="L221">
        <v>219</v>
      </c>
      <c r="M221" s="6">
        <f t="shared" ca="1" si="36"/>
        <v>-1.0417109539725173E-2</v>
      </c>
      <c r="N221" s="6">
        <f ca="1"/>
        <v>-2.7209238965193772E-2</v>
      </c>
      <c r="O221" s="6"/>
      <c r="P221" s="6">
        <f t="shared" ca="1" si="45"/>
        <v>4.0000000000000001E-3</v>
      </c>
      <c r="Q221" s="6">
        <f t="shared" ca="1" si="37"/>
        <v>0.87600000000000067</v>
      </c>
      <c r="R221">
        <f t="shared" ca="1" si="46"/>
        <v>0</v>
      </c>
      <c r="S221">
        <f t="shared" ca="1" si="47"/>
        <v>0</v>
      </c>
    </row>
    <row r="222" spans="1:19" x14ac:dyDescent="0.25">
      <c r="A222" s="7">
        <f t="shared" ca="1" si="38"/>
        <v>3.2003207582526213E-3</v>
      </c>
      <c r="B222" s="7">
        <f t="shared" ca="1" si="38"/>
        <v>-2.0435832232169218</v>
      </c>
      <c r="C222" s="2"/>
      <c r="D222" s="6">
        <f t="shared" ca="1" si="39"/>
        <v>3.2003207582526213E-3</v>
      </c>
      <c r="E222" s="6">
        <f t="shared" ca="1" si="40"/>
        <v>-1.5671373261829094</v>
      </c>
      <c r="F222" s="6">
        <f t="shared" ca="1" si="41"/>
        <v>-6.0692137883334931E-4</v>
      </c>
      <c r="G222" s="2">
        <f t="shared" ca="1" si="42"/>
        <v>206.1534250811473</v>
      </c>
      <c r="H222" s="2"/>
      <c r="I222" s="6">
        <f t="shared" ca="1" si="43"/>
        <v>2.1462855940985279E-2</v>
      </c>
      <c r="J222" s="2">
        <f t="shared" ca="1" si="44"/>
        <v>15.310847574093359</v>
      </c>
      <c r="K222" s="2"/>
      <c r="L222">
        <v>220</v>
      </c>
      <c r="M222" s="6">
        <f t="shared" ca="1" si="36"/>
        <v>1.0427967281075964E-2</v>
      </c>
      <c r="N222" s="6">
        <f ca="1"/>
        <v>-2.7636210045802301E-2</v>
      </c>
      <c r="O222" s="6"/>
      <c r="P222" s="6">
        <f t="shared" ca="1" si="45"/>
        <v>4.0000000000000001E-3</v>
      </c>
      <c r="Q222" s="6">
        <f t="shared" ca="1" si="37"/>
        <v>0.88000000000000067</v>
      </c>
      <c r="R222">
        <f t="shared" ca="1" si="46"/>
        <v>0</v>
      </c>
      <c r="S222">
        <f t="shared" ca="1" si="47"/>
        <v>0</v>
      </c>
    </row>
    <row r="223" spans="1:19" x14ac:dyDescent="0.25">
      <c r="A223" s="7">
        <f t="shared" ca="1" si="38"/>
        <v>0.5956912664488454</v>
      </c>
      <c r="B223" s="7">
        <f t="shared" ca="1" si="38"/>
        <v>1.0850834990741003</v>
      </c>
      <c r="C223" s="2"/>
      <c r="D223" s="6">
        <f t="shared" ca="1" si="39"/>
        <v>0.5956912664488454</v>
      </c>
      <c r="E223" s="6">
        <f t="shared" ca="1" si="40"/>
        <v>1.2148028837532399</v>
      </c>
      <c r="F223" s="6">
        <f t="shared" ca="1" si="41"/>
        <v>8.4476571621828166E-3</v>
      </c>
      <c r="G223" s="2">
        <f t="shared" ca="1" si="42"/>
        <v>207.89493853904256</v>
      </c>
      <c r="H223" s="2"/>
      <c r="I223" s="6">
        <f t="shared" ca="1" si="43"/>
        <v>-2.9945089540405704E-2</v>
      </c>
      <c r="J223" s="2">
        <f t="shared" ca="1" si="44"/>
        <v>14.852362872547628</v>
      </c>
      <c r="K223" s="2"/>
      <c r="L223">
        <v>221</v>
      </c>
      <c r="M223" s="6">
        <f t="shared" ca="1" si="36"/>
        <v>-1.0748716189111444E-2</v>
      </c>
      <c r="N223" s="6">
        <f ca="1"/>
        <v>-2.8103079820867998E-2</v>
      </c>
      <c r="O223" s="6"/>
      <c r="P223" s="6">
        <f t="shared" ca="1" si="45"/>
        <v>4.0000000000000001E-3</v>
      </c>
      <c r="Q223" s="6">
        <f t="shared" ca="1" si="37"/>
        <v>0.88400000000000067</v>
      </c>
      <c r="R223">
        <f t="shared" ca="1" si="46"/>
        <v>0</v>
      </c>
      <c r="S223">
        <f t="shared" ca="1" si="47"/>
        <v>0</v>
      </c>
    </row>
    <row r="224" spans="1:19" x14ac:dyDescent="0.25">
      <c r="A224" s="7">
        <f t="shared" ca="1" si="38"/>
        <v>-0.65593107479284163</v>
      </c>
      <c r="B224" s="7">
        <f t="shared" ca="1" si="38"/>
        <v>1.539709978479832</v>
      </c>
      <c r="C224" s="2"/>
      <c r="D224" s="6">
        <f t="shared" ca="1" si="39"/>
        <v>-0.65593107479284163</v>
      </c>
      <c r="E224" s="6">
        <f t="shared" ca="1" si="40"/>
        <v>0.76208258134666784</v>
      </c>
      <c r="F224" s="6">
        <f t="shared" ca="1" si="41"/>
        <v>-1.0679914111086227E-2</v>
      </c>
      <c r="G224" s="2">
        <f t="shared" ca="1" si="42"/>
        <v>205.67463845131601</v>
      </c>
      <c r="H224" s="2"/>
      <c r="I224" s="6">
        <f t="shared" ca="1" si="43"/>
        <v>-1.7475003657032268E-2</v>
      </c>
      <c r="J224" s="2">
        <f t="shared" ca="1" si="44"/>
        <v>14.592817777034288</v>
      </c>
      <c r="K224" s="2"/>
      <c r="L224">
        <v>222</v>
      </c>
      <c r="M224" s="6">
        <f t="shared" ca="1" si="36"/>
        <v>-1.4077458884059247E-2</v>
      </c>
      <c r="N224" s="6">
        <f ca="1"/>
        <v>-2.8585738830670553E-2</v>
      </c>
      <c r="O224" s="6"/>
      <c r="P224" s="6">
        <f t="shared" ca="1" si="45"/>
        <v>4.0000000000000001E-3</v>
      </c>
      <c r="Q224" s="6">
        <f t="shared" ca="1" si="37"/>
        <v>0.88800000000000068</v>
      </c>
      <c r="R224">
        <f t="shared" ca="1" si="46"/>
        <v>0</v>
      </c>
      <c r="S224">
        <f t="shared" ca="1" si="47"/>
        <v>0</v>
      </c>
    </row>
    <row r="225" spans="1:19" x14ac:dyDescent="0.25">
      <c r="A225" s="7">
        <f t="shared" ca="1" si="38"/>
        <v>-0.35232356932498338</v>
      </c>
      <c r="B225" s="7">
        <f t="shared" ca="1" si="38"/>
        <v>-0.65903656444987446</v>
      </c>
      <c r="C225" s="2"/>
      <c r="D225" s="6">
        <f t="shared" ca="1" si="39"/>
        <v>-0.35232356932498338</v>
      </c>
      <c r="E225" s="6">
        <f t="shared" ca="1" si="40"/>
        <v>-0.73175272222264354</v>
      </c>
      <c r="F225" s="6">
        <f t="shared" ca="1" si="41"/>
        <v>-6.0401166189971173E-3</v>
      </c>
      <c r="G225" s="2">
        <f t="shared" ca="1" si="42"/>
        <v>204.43233964949999</v>
      </c>
      <c r="H225" s="2"/>
      <c r="I225" s="6">
        <f t="shared" ca="1" si="43"/>
        <v>3.9167915298266888E-4</v>
      </c>
      <c r="J225" s="2">
        <f t="shared" ca="1" si="44"/>
        <v>14.598533479540828</v>
      </c>
      <c r="K225" s="2"/>
      <c r="L225">
        <v>223</v>
      </c>
      <c r="M225" s="6">
        <f t="shared" ca="1" si="36"/>
        <v>-2.8242187330072242E-3</v>
      </c>
      <c r="N225" s="6">
        <f ca="1"/>
        <v>-2.8705420587651288E-2</v>
      </c>
      <c r="O225" s="6"/>
      <c r="P225" s="6">
        <f t="shared" ca="1" si="45"/>
        <v>4.0000000000000001E-3</v>
      </c>
      <c r="Q225" s="6">
        <f t="shared" ca="1" si="37"/>
        <v>0.89200000000000068</v>
      </c>
      <c r="R225">
        <f t="shared" ca="1" si="46"/>
        <v>0</v>
      </c>
      <c r="S225">
        <f t="shared" ca="1" si="47"/>
        <v>0</v>
      </c>
    </row>
    <row r="226" spans="1:19" x14ac:dyDescent="0.25">
      <c r="A226" s="7">
        <f t="shared" ca="1" si="38"/>
        <v>8.2674156405728449E-2</v>
      </c>
      <c r="B226" s="7">
        <f t="shared" ca="1" si="38"/>
        <v>-0.35726847412622076</v>
      </c>
      <c r="C226" s="2"/>
      <c r="D226" s="6">
        <f t="shared" ca="1" si="39"/>
        <v>8.2674156405728449E-2</v>
      </c>
      <c r="E226" s="6">
        <f t="shared" ca="1" si="40"/>
        <v>-0.22137002141898088</v>
      </c>
      <c r="F226" s="6">
        <f t="shared" ca="1" si="41"/>
        <v>6.076154711553536E-4</v>
      </c>
      <c r="G226" s="2">
        <f t="shared" ca="1" si="42"/>
        <v>204.55655590187553</v>
      </c>
      <c r="H226" s="2"/>
      <c r="I226" s="6">
        <f t="shared" ca="1" si="43"/>
        <v>3.076207962639656E-3</v>
      </c>
      <c r="J226" s="2">
        <f t="shared" ca="1" si="44"/>
        <v>14.643441604473454</v>
      </c>
      <c r="K226" s="2"/>
      <c r="L226">
        <v>224</v>
      </c>
      <c r="M226" s="6">
        <f t="shared" ca="1" si="36"/>
        <v>1.8419117168975048E-3</v>
      </c>
      <c r="N226" s="6">
        <f ca="1"/>
        <v>-2.9146252078851305E-2</v>
      </c>
      <c r="O226" s="6"/>
      <c r="P226" s="6">
        <f t="shared" ca="1" si="45"/>
        <v>4.0000000000000001E-3</v>
      </c>
      <c r="Q226" s="6">
        <f t="shared" ca="1" si="37"/>
        <v>0.89600000000000068</v>
      </c>
      <c r="R226">
        <f t="shared" ca="1" si="46"/>
        <v>0</v>
      </c>
      <c r="S226">
        <f t="shared" ca="1" si="47"/>
        <v>0</v>
      </c>
    </row>
    <row r="227" spans="1:19" x14ac:dyDescent="0.25">
      <c r="A227" s="7">
        <f t="shared" ca="1" si="38"/>
        <v>0.14803401862955376</v>
      </c>
      <c r="B227" s="7">
        <f t="shared" ca="1" si="38"/>
        <v>-0.57221398034833804</v>
      </c>
      <c r="C227" s="2"/>
      <c r="D227" s="6">
        <f t="shared" ca="1" si="39"/>
        <v>0.14803401862955376</v>
      </c>
      <c r="E227" s="6">
        <f t="shared" ca="1" si="40"/>
        <v>-0.34454763682208889</v>
      </c>
      <c r="F227" s="6">
        <f t="shared" ca="1" si="41"/>
        <v>1.6064594370252918E-3</v>
      </c>
      <c r="G227" s="2">
        <f t="shared" ca="1" si="42"/>
        <v>204.8851677115095</v>
      </c>
      <c r="H227" s="2"/>
      <c r="I227" s="6">
        <f t="shared" ca="1" si="43"/>
        <v>2.4209966641886339E-2</v>
      </c>
      <c r="J227" s="2">
        <f t="shared" ca="1" si="44"/>
        <v>14.997958837240166</v>
      </c>
      <c r="K227" s="2"/>
      <c r="L227">
        <v>225</v>
      </c>
      <c r="M227" s="6">
        <f t="shared" ca="1" si="36"/>
        <v>1.2908213039455815E-2</v>
      </c>
      <c r="N227" s="6">
        <f ca="1"/>
        <v>-3.1381790437330498E-2</v>
      </c>
      <c r="O227" s="6"/>
      <c r="P227" s="6">
        <f t="shared" ca="1" si="45"/>
        <v>4.0000000000000001E-3</v>
      </c>
      <c r="Q227" s="6">
        <f t="shared" ca="1" si="37"/>
        <v>0.90000000000000069</v>
      </c>
      <c r="R227">
        <f t="shared" ca="1" si="46"/>
        <v>0</v>
      </c>
      <c r="S227">
        <f t="shared" ca="1" si="47"/>
        <v>0</v>
      </c>
    </row>
    <row r="228" spans="1:19" x14ac:dyDescent="0.25">
      <c r="A228" s="7">
        <f t="shared" ca="1" si="38"/>
        <v>0.6625748015700168</v>
      </c>
      <c r="B228" s="7">
        <f t="shared" ca="1" si="38"/>
        <v>9.9484542490179267E-2</v>
      </c>
      <c r="C228" s="2"/>
      <c r="D228" s="6">
        <f t="shared" ca="1" si="39"/>
        <v>0.6625748015700168</v>
      </c>
      <c r="E228" s="6">
        <f t="shared" ca="1" si="40"/>
        <v>0.50084676244262627</v>
      </c>
      <c r="F228" s="6">
        <f t="shared" ca="1" si="41"/>
        <v>9.4697862364922728E-3</v>
      </c>
      <c r="G228" s="2">
        <f t="shared" ca="1" si="42"/>
        <v>206.82538645276537</v>
      </c>
      <c r="H228" s="2"/>
      <c r="I228" s="6">
        <f t="shared" ca="1" si="43"/>
        <v>-6.8688355332556083E-3</v>
      </c>
      <c r="J228" s="2">
        <f t="shared" ca="1" si="44"/>
        <v>14.894940324652627</v>
      </c>
      <c r="K228" s="2"/>
      <c r="L228">
        <v>226</v>
      </c>
      <c r="M228" s="6">
        <f t="shared" ca="1" si="36"/>
        <v>1.3004753516183323E-3</v>
      </c>
      <c r="N228" s="6">
        <f ca="1"/>
        <v>-3.1470727541484354E-2</v>
      </c>
      <c r="O228" s="6"/>
      <c r="P228" s="6">
        <f t="shared" ca="1" si="45"/>
        <v>4.0000000000000001E-3</v>
      </c>
      <c r="Q228" s="6">
        <f t="shared" ca="1" si="37"/>
        <v>0.90400000000000069</v>
      </c>
      <c r="R228">
        <f t="shared" ca="1" si="46"/>
        <v>0</v>
      </c>
      <c r="S228">
        <f t="shared" ca="1" si="47"/>
        <v>0</v>
      </c>
    </row>
    <row r="229" spans="1:19" x14ac:dyDescent="0.25">
      <c r="A229" s="7">
        <f t="shared" ca="1" si="38"/>
        <v>-9.4096619105981799E-2</v>
      </c>
      <c r="B229" s="7">
        <f t="shared" ca="1" si="38"/>
        <v>0.50200321783555357</v>
      </c>
      <c r="C229" s="2"/>
      <c r="D229" s="6">
        <f t="shared" ca="1" si="39"/>
        <v>-9.4096619105981799E-2</v>
      </c>
      <c r="E229" s="6">
        <f t="shared" ca="1" si="40"/>
        <v>0.32518874120963781</v>
      </c>
      <c r="F229" s="6">
        <f t="shared" ca="1" si="41"/>
        <v>-2.0938348755018691E-3</v>
      </c>
      <c r="G229" s="2">
        <f t="shared" ca="1" si="42"/>
        <v>206.39232824547142</v>
      </c>
      <c r="H229" s="2"/>
      <c r="I229" s="6">
        <f t="shared" ca="1" si="43"/>
        <v>-7.0975535091497115E-3</v>
      </c>
      <c r="J229" s="2">
        <f t="shared" ca="1" si="44"/>
        <v>14.789222688682813</v>
      </c>
      <c r="K229" s="2"/>
      <c r="L229">
        <v>227</v>
      </c>
      <c r="M229" s="6">
        <f t="shared" ca="1" si="36"/>
        <v>-4.5956941923257898E-3</v>
      </c>
      <c r="N229" s="6">
        <f ca="1"/>
        <v>-3.2996111312471682E-2</v>
      </c>
      <c r="O229" s="6"/>
      <c r="P229" s="6">
        <f t="shared" ca="1" si="45"/>
        <v>4.0000000000000001E-3</v>
      </c>
      <c r="Q229" s="6">
        <f t="shared" ca="1" si="37"/>
        <v>0.9080000000000007</v>
      </c>
      <c r="R229">
        <f t="shared" ca="1" si="46"/>
        <v>0</v>
      </c>
      <c r="S229">
        <f t="shared" ca="1" si="47"/>
        <v>0</v>
      </c>
    </row>
    <row r="230" spans="1:19" x14ac:dyDescent="0.25">
      <c r="A230" s="7">
        <f t="shared" ca="1" si="38"/>
        <v>-9.9665184933539777E-2</v>
      </c>
      <c r="B230" s="7">
        <f t="shared" ca="1" si="38"/>
        <v>-0.71714928235813769</v>
      </c>
      <c r="C230" s="2"/>
      <c r="D230" s="6">
        <f t="shared" ca="1" si="39"/>
        <v>-9.9665184933539777E-2</v>
      </c>
      <c r="E230" s="6">
        <f t="shared" ca="1" si="40"/>
        <v>-0.61451802281765722</v>
      </c>
      <c r="F230" s="6">
        <f t="shared" ca="1" si="41"/>
        <v>-2.1789349382339211E-3</v>
      </c>
      <c r="G230" s="2">
        <f t="shared" ca="1" si="42"/>
        <v>205.9426127904739</v>
      </c>
      <c r="H230" s="2"/>
      <c r="I230" s="6">
        <f t="shared" ca="1" si="43"/>
        <v>-2.3803393719277605E-2</v>
      </c>
      <c r="J230" s="2">
        <f t="shared" ca="1" si="44"/>
        <v>14.437188998222021</v>
      </c>
      <c r="K230" s="2"/>
      <c r="L230">
        <v>228</v>
      </c>
      <c r="M230" s="6">
        <f t="shared" ca="1" si="36"/>
        <v>-1.2991164328755763E-2</v>
      </c>
      <c r="N230" s="6">
        <f ca="1"/>
        <v>-3.328181329010152E-2</v>
      </c>
      <c r="O230" s="6"/>
      <c r="P230" s="6">
        <f t="shared" ca="1" si="45"/>
        <v>4.0000000000000001E-3</v>
      </c>
      <c r="Q230" s="6">
        <f t="shared" ca="1" si="37"/>
        <v>0.9120000000000007</v>
      </c>
      <c r="R230">
        <f t="shared" ca="1" si="46"/>
        <v>0</v>
      </c>
      <c r="S230">
        <f t="shared" ca="1" si="47"/>
        <v>0</v>
      </c>
    </row>
    <row r="231" spans="1:19" x14ac:dyDescent="0.25">
      <c r="A231" s="7">
        <f t="shared" ca="1" si="38"/>
        <v>-0.50640003186063065</v>
      </c>
      <c r="B231" s="7">
        <f t="shared" ca="1" si="38"/>
        <v>0.14303925977416015</v>
      </c>
      <c r="C231" s="2"/>
      <c r="D231" s="6">
        <f t="shared" ca="1" si="39"/>
        <v>-0.50640003186063065</v>
      </c>
      <c r="E231" s="6">
        <f t="shared" ca="1" si="40"/>
        <v>-0.2145740701664719</v>
      </c>
      <c r="F231" s="6">
        <f t="shared" ca="1" si="41"/>
        <v>-8.394747422215321E-3</v>
      </c>
      <c r="G231" s="2">
        <f t="shared" ca="1" si="42"/>
        <v>204.21377657262678</v>
      </c>
      <c r="H231" s="2"/>
      <c r="I231" s="6">
        <f t="shared" ca="1" si="43"/>
        <v>2.9546248109304916E-2</v>
      </c>
      <c r="J231" s="2">
        <f t="shared" ca="1" si="44"/>
        <v>14.863753766364416</v>
      </c>
      <c r="K231" s="2"/>
      <c r="L231">
        <v>229</v>
      </c>
      <c r="M231" s="6">
        <f t="shared" ca="1" si="36"/>
        <v>1.0575750343544799E-2</v>
      </c>
      <c r="N231" s="6">
        <f ca="1"/>
        <v>-3.3601574365429904E-2</v>
      </c>
      <c r="O231" s="6"/>
      <c r="P231" s="6">
        <f t="shared" ca="1" si="45"/>
        <v>4.0000000000000001E-3</v>
      </c>
      <c r="Q231" s="6">
        <f t="shared" ca="1" si="37"/>
        <v>0.9160000000000007</v>
      </c>
      <c r="R231">
        <f t="shared" ca="1" si="46"/>
        <v>0</v>
      </c>
      <c r="S231">
        <f t="shared" ca="1" si="47"/>
        <v>0</v>
      </c>
    </row>
    <row r="232" spans="1:19" x14ac:dyDescent="0.25">
      <c r="A232" s="7">
        <f t="shared" ca="1" si="38"/>
        <v>0.79249652945141558</v>
      </c>
      <c r="B232" s="7">
        <f t="shared" ca="1" si="38"/>
        <v>-1.882426401455995</v>
      </c>
      <c r="C232" s="2"/>
      <c r="D232" s="6">
        <f t="shared" ca="1" si="39"/>
        <v>0.79249652945141558</v>
      </c>
      <c r="E232" s="6">
        <f t="shared" ca="1" si="40"/>
        <v>-0.9377549873712594</v>
      </c>
      <c r="F232" s="6">
        <f t="shared" ca="1" si="41"/>
        <v>1.1455279007045058E-2</v>
      </c>
      <c r="G232" s="2">
        <f t="shared" ca="1" si="42"/>
        <v>206.55310236034859</v>
      </c>
      <c r="H232" s="2"/>
      <c r="I232" s="6">
        <f t="shared" ca="1" si="43"/>
        <v>6.4574541284146456E-2</v>
      </c>
      <c r="J232" s="2">
        <f t="shared" ca="1" si="44"/>
        <v>15.823573847587904</v>
      </c>
      <c r="K232" s="2"/>
      <c r="L232">
        <v>230</v>
      </c>
      <c r="M232" s="6">
        <f t="shared" ca="1" si="36"/>
        <v>3.8014910145595757E-2</v>
      </c>
      <c r="N232" s="6">
        <f ca="1"/>
        <v>-3.3915017183591134E-2</v>
      </c>
      <c r="O232" s="6"/>
      <c r="P232" s="6">
        <f t="shared" ca="1" si="45"/>
        <v>4.0000000000000001E-3</v>
      </c>
      <c r="Q232" s="6">
        <f t="shared" ca="1" si="37"/>
        <v>0.92000000000000071</v>
      </c>
      <c r="R232">
        <f t="shared" ca="1" si="46"/>
        <v>0</v>
      </c>
      <c r="S232">
        <f t="shared" ca="1" si="47"/>
        <v>0</v>
      </c>
    </row>
    <row r="233" spans="1:19" x14ac:dyDescent="0.25">
      <c r="A233" s="7">
        <f t="shared" ca="1" si="38"/>
        <v>1.6453256768264199</v>
      </c>
      <c r="B233" s="7">
        <f t="shared" ca="1" si="38"/>
        <v>-1.0373140449204195</v>
      </c>
      <c r="C233" s="2"/>
      <c r="D233" s="6">
        <f t="shared" ca="1" si="39"/>
        <v>1.6453256768264199</v>
      </c>
      <c r="E233" s="6">
        <f t="shared" ca="1" si="40"/>
        <v>0.25751027560435658</v>
      </c>
      <c r="F233" s="6">
        <f t="shared" ca="1" si="41"/>
        <v>2.4488403906488449E-2</v>
      </c>
      <c r="G233" s="2">
        <f t="shared" ca="1" si="42"/>
        <v>211.61125815908707</v>
      </c>
      <c r="H233" s="2"/>
      <c r="I233" s="6">
        <f t="shared" ca="1" si="43"/>
        <v>-3.8753079896462379E-2</v>
      </c>
      <c r="J233" s="2">
        <f t="shared" ca="1" si="44"/>
        <v>15.210361626024756</v>
      </c>
      <c r="K233" s="2"/>
      <c r="L233">
        <v>231</v>
      </c>
      <c r="M233" s="6">
        <f t="shared" ca="1" si="36"/>
        <v>-7.1323379949869651E-3</v>
      </c>
      <c r="N233" s="6">
        <f ca="1"/>
        <v>-3.3954006271384542E-2</v>
      </c>
      <c r="O233" s="6"/>
      <c r="P233" s="6">
        <f t="shared" ca="1" si="45"/>
        <v>4.0000000000000001E-3</v>
      </c>
      <c r="Q233" s="6">
        <f t="shared" ca="1" si="37"/>
        <v>0.92400000000000071</v>
      </c>
      <c r="R233">
        <f t="shared" ca="1" si="46"/>
        <v>0</v>
      </c>
      <c r="S233">
        <f t="shared" ca="1" si="47"/>
        <v>0</v>
      </c>
    </row>
    <row r="234" spans="1:19" x14ac:dyDescent="0.25">
      <c r="A234" s="7">
        <f t="shared" ca="1" si="38"/>
        <v>-0.87037803251210122</v>
      </c>
      <c r="B234" s="7">
        <f t="shared" ca="1" si="38"/>
        <v>-0.48495780148696543</v>
      </c>
      <c r="C234" s="2"/>
      <c r="D234" s="6">
        <f t="shared" ca="1" si="39"/>
        <v>-0.87037803251210122</v>
      </c>
      <c r="E234" s="6">
        <f t="shared" ca="1" si="40"/>
        <v>-0.92995879705558604</v>
      </c>
      <c r="F234" s="6">
        <f t="shared" ca="1" si="41"/>
        <v>-1.3957140262260201E-2</v>
      </c>
      <c r="G234" s="2">
        <f t="shared" ca="1" si="42"/>
        <v>208.65777014788733</v>
      </c>
      <c r="H234" s="2"/>
      <c r="I234" s="6">
        <f t="shared" ca="1" si="43"/>
        <v>-3.7897563073404916E-2</v>
      </c>
      <c r="J234" s="2">
        <f t="shared" ca="1" si="44"/>
        <v>14.633925986933185</v>
      </c>
      <c r="K234" s="2"/>
      <c r="L234">
        <v>232</v>
      </c>
      <c r="M234" s="6">
        <f t="shared" ca="1" si="36"/>
        <v>-2.5927351667832558E-2</v>
      </c>
      <c r="N234" s="6">
        <f ca="1"/>
        <v>-3.4377399720763729E-2</v>
      </c>
      <c r="O234" s="6"/>
      <c r="P234" s="6">
        <f t="shared" ca="1" si="45"/>
        <v>4.0000000000000001E-3</v>
      </c>
      <c r="Q234" s="6">
        <f t="shared" ca="1" si="37"/>
        <v>0.92800000000000071</v>
      </c>
      <c r="R234">
        <f t="shared" ca="1" si="46"/>
        <v>0</v>
      </c>
      <c r="S234">
        <f t="shared" ca="1" si="47"/>
        <v>0</v>
      </c>
    </row>
    <row r="235" spans="1:19" x14ac:dyDescent="0.25">
      <c r="A235" s="7">
        <f t="shared" ca="1" si="38"/>
        <v>-0.84954887937205914</v>
      </c>
      <c r="B235" s="7">
        <f t="shared" ca="1" si="38"/>
        <v>-6.9570173531792734E-2</v>
      </c>
      <c r="C235" s="2"/>
      <c r="D235" s="6">
        <f t="shared" ca="1" si="39"/>
        <v>-0.84954887937205914</v>
      </c>
      <c r="E235" s="6">
        <f t="shared" ca="1" si="40"/>
        <v>-0.59765540603500422</v>
      </c>
      <c r="F235" s="6">
        <f t="shared" ca="1" si="41"/>
        <v>-1.3638824506684327E-2</v>
      </c>
      <c r="G235" s="2">
        <f t="shared" ca="1" si="42"/>
        <v>205.81192343888424</v>
      </c>
      <c r="H235" s="2"/>
      <c r="I235" s="6">
        <f t="shared" ca="1" si="43"/>
        <v>-2.1675799299881181E-2</v>
      </c>
      <c r="J235" s="2">
        <f t="shared" ca="1" si="44"/>
        <v>14.316723944271105</v>
      </c>
      <c r="K235" s="2"/>
      <c r="L235">
        <v>233</v>
      </c>
      <c r="M235" s="6">
        <f t="shared" ca="1" si="36"/>
        <v>-1.7657311903282756E-2</v>
      </c>
      <c r="N235" s="6">
        <f ca="1"/>
        <v>-3.7145322394124554E-2</v>
      </c>
      <c r="O235" s="6"/>
      <c r="P235" s="6">
        <f t="shared" ca="1" si="45"/>
        <v>4.0000000000000001E-3</v>
      </c>
      <c r="Q235" s="6">
        <f t="shared" ca="1" si="37"/>
        <v>0.93200000000000072</v>
      </c>
      <c r="R235">
        <f t="shared" ca="1" si="46"/>
        <v>0</v>
      </c>
      <c r="S235">
        <f t="shared" ca="1" si="47"/>
        <v>0</v>
      </c>
    </row>
    <row r="236" spans="1:19" x14ac:dyDescent="0.25">
      <c r="A236" s="7">
        <f t="shared" ca="1" si="38"/>
        <v>-0.45459977640436749</v>
      </c>
      <c r="B236" s="7">
        <f t="shared" ca="1" si="38"/>
        <v>0.42427186233564085</v>
      </c>
      <c r="C236" s="2"/>
      <c r="D236" s="6">
        <f t="shared" ca="1" si="39"/>
        <v>-0.45459977640436749</v>
      </c>
      <c r="E236" s="6">
        <f t="shared" ca="1" si="40"/>
        <v>3.4557537220100576E-2</v>
      </c>
      <c r="F236" s="6">
        <f t="shared" ca="1" si="41"/>
        <v>-7.6031243858046176E-3</v>
      </c>
      <c r="G236" s="2">
        <f t="shared" ca="1" si="42"/>
        <v>204.24710978489671</v>
      </c>
      <c r="H236" s="2"/>
      <c r="I236" s="6">
        <f t="shared" ca="1" si="43"/>
        <v>-4.4717275013976675E-2</v>
      </c>
      <c r="J236" s="2">
        <f t="shared" ca="1" si="44"/>
        <v>13.676519062355949</v>
      </c>
      <c r="K236" s="2"/>
      <c r="L236">
        <v>234</v>
      </c>
      <c r="M236" s="6">
        <f t="shared" ca="1" si="36"/>
        <v>-2.6160199699890647E-2</v>
      </c>
      <c r="N236" s="6">
        <f ca="1"/>
        <v>-3.7355798883393597E-2</v>
      </c>
      <c r="O236" s="6"/>
      <c r="P236" s="6">
        <f t="shared" ca="1" si="45"/>
        <v>4.0000000000000001E-3</v>
      </c>
      <c r="Q236" s="6">
        <f t="shared" ca="1" si="37"/>
        <v>0.93600000000000072</v>
      </c>
      <c r="R236">
        <f t="shared" ca="1" si="46"/>
        <v>0</v>
      </c>
      <c r="S236">
        <f t="shared" ca="1" si="47"/>
        <v>0</v>
      </c>
    </row>
    <row r="237" spans="1:19" x14ac:dyDescent="0.25">
      <c r="A237" s="7">
        <f t="shared" ca="1" si="38"/>
        <v>-1.0155874896631887</v>
      </c>
      <c r="B237" s="7">
        <f t="shared" ca="1" si="38"/>
        <v>-1.2275210301895669</v>
      </c>
      <c r="C237" s="2"/>
      <c r="D237" s="6">
        <f t="shared" ca="1" si="39"/>
        <v>-1.0155874896631887</v>
      </c>
      <c r="E237" s="6">
        <f t="shared" ca="1" si="40"/>
        <v>-1.5931676148726064</v>
      </c>
      <c r="F237" s="6">
        <f t="shared" ca="1" si="41"/>
        <v>-1.6176263515089547E-2</v>
      </c>
      <c r="G237" s="2">
        <f t="shared" ca="1" si="42"/>
        <v>200.94315471482079</v>
      </c>
      <c r="H237" s="2"/>
      <c r="I237" s="6">
        <f t="shared" ca="1" si="43"/>
        <v>-3.158884986411585E-2</v>
      </c>
      <c r="J237" s="2">
        <f t="shared" ca="1" si="44"/>
        <v>13.244493555031468</v>
      </c>
      <c r="K237" s="2"/>
      <c r="L237">
        <v>235</v>
      </c>
      <c r="M237" s="6">
        <f t="shared" ca="1" si="36"/>
        <v>-2.3882556689602701E-2</v>
      </c>
      <c r="N237" s="6">
        <f ca="1"/>
        <v>-3.7569917014343909E-2</v>
      </c>
      <c r="O237" s="6"/>
      <c r="P237" s="6">
        <f t="shared" ca="1" si="45"/>
        <v>4.0000000000000001E-3</v>
      </c>
      <c r="Q237" s="6">
        <f t="shared" ca="1" si="37"/>
        <v>0.94000000000000072</v>
      </c>
      <c r="R237">
        <f t="shared" ca="1" si="46"/>
        <v>0</v>
      </c>
      <c r="S237">
        <f t="shared" ca="1" si="47"/>
        <v>0</v>
      </c>
    </row>
    <row r="238" spans="1:19" x14ac:dyDescent="0.25">
      <c r="A238" s="7">
        <f t="shared" ca="1" si="38"/>
        <v>-0.6959514865314711</v>
      </c>
      <c r="B238" s="7">
        <f t="shared" ca="1" si="38"/>
        <v>-0.21052986569792642</v>
      </c>
      <c r="C238" s="2"/>
      <c r="D238" s="6">
        <f t="shared" ca="1" si="39"/>
        <v>-0.6959514865314711</v>
      </c>
      <c r="E238" s="6">
        <f t="shared" ca="1" si="40"/>
        <v>-0.60749577782110598</v>
      </c>
      <c r="F238" s="6">
        <f t="shared" ca="1" si="41"/>
        <v>-1.12915149532035E-2</v>
      </c>
      <c r="G238" s="2">
        <f t="shared" ca="1" si="42"/>
        <v>198.67420207861451</v>
      </c>
      <c r="H238" s="2"/>
      <c r="I238" s="6">
        <f t="shared" ca="1" si="43"/>
        <v>-4.5879962708137607E-2</v>
      </c>
      <c r="J238" s="2">
        <f t="shared" ca="1" si="44"/>
        <v>12.636836684638455</v>
      </c>
      <c r="K238" s="2"/>
      <c r="L238">
        <v>236</v>
      </c>
      <c r="M238" s="6">
        <f t="shared" ca="1" si="36"/>
        <v>-2.8585738830670553E-2</v>
      </c>
      <c r="N238" s="6">
        <f ca="1"/>
        <v>-3.7601979474912284E-2</v>
      </c>
      <c r="O238" s="6"/>
      <c r="P238" s="6">
        <f t="shared" ca="1" si="45"/>
        <v>4.0000000000000001E-3</v>
      </c>
      <c r="Q238" s="6">
        <f t="shared" ca="1" si="37"/>
        <v>0.94400000000000073</v>
      </c>
      <c r="R238">
        <f t="shared" ca="1" si="46"/>
        <v>0</v>
      </c>
      <c r="S238">
        <f t="shared" ca="1" si="47"/>
        <v>0</v>
      </c>
    </row>
    <row r="239" spans="1:19" x14ac:dyDescent="0.25">
      <c r="A239" s="7">
        <f t="shared" ca="1" si="38"/>
        <v>-1.0438952907291812</v>
      </c>
      <c r="B239" s="7">
        <f t="shared" ca="1" si="38"/>
        <v>-0.98275957657738267</v>
      </c>
      <c r="C239" s="2"/>
      <c r="D239" s="6">
        <f t="shared" ca="1" si="39"/>
        <v>-1.0438952907291812</v>
      </c>
      <c r="E239" s="6">
        <f t="shared" ca="1" si="40"/>
        <v>-1.4233593324830442</v>
      </c>
      <c r="F239" s="6">
        <f t="shared" ca="1" si="41"/>
        <v>-1.660886963327543E-2</v>
      </c>
      <c r="G239" s="2">
        <f t="shared" ca="1" si="42"/>
        <v>195.37444815679578</v>
      </c>
      <c r="H239" s="2"/>
      <c r="I239" s="6">
        <f t="shared" ca="1" si="43"/>
        <v>-3.4623939652106018E-3</v>
      </c>
      <c r="J239" s="2">
        <f t="shared" ca="1" si="44"/>
        <v>12.59308297756221</v>
      </c>
      <c r="K239" s="2"/>
      <c r="L239">
        <v>237</v>
      </c>
      <c r="M239" s="6">
        <f t="shared" ca="1" si="36"/>
        <v>-1.0035631799243015E-2</v>
      </c>
      <c r="N239" s="6">
        <f ca="1"/>
        <v>-3.7905985843464531E-2</v>
      </c>
      <c r="O239" s="6"/>
      <c r="P239" s="6">
        <f t="shared" ca="1" si="45"/>
        <v>4.0000000000000001E-3</v>
      </c>
      <c r="Q239" s="6">
        <f t="shared" ca="1" si="37"/>
        <v>0.94800000000000073</v>
      </c>
      <c r="R239">
        <f t="shared" ca="1" si="46"/>
        <v>0</v>
      </c>
      <c r="S239">
        <f t="shared" ca="1" si="47"/>
        <v>1</v>
      </c>
    </row>
    <row r="240" spans="1:19" x14ac:dyDescent="0.25">
      <c r="A240" s="7">
        <f t="shared" ca="1" si="38"/>
        <v>-1.1160443953001713E-2</v>
      </c>
      <c r="B240" s="7">
        <f t="shared" ca="1" si="38"/>
        <v>1.5896052843887798</v>
      </c>
      <c r="C240" s="2"/>
      <c r="D240" s="6">
        <f t="shared" ca="1" si="39"/>
        <v>-1.1160443953001713E-2</v>
      </c>
      <c r="E240" s="6">
        <f t="shared" ca="1" si="40"/>
        <v>1.2134460625436487</v>
      </c>
      <c r="F240" s="6">
        <f t="shared" ca="1" si="41"/>
        <v>-8.2638578235355023E-4</v>
      </c>
      <c r="G240" s="2">
        <f t="shared" ca="1" si="42"/>
        <v>195.21299349060385</v>
      </c>
      <c r="H240" s="2"/>
      <c r="I240" s="6">
        <f t="shared" ca="1" si="43"/>
        <v>-3.4187812743903034E-2</v>
      </c>
      <c r="J240" s="2">
        <f t="shared" ca="1" si="44"/>
        <v>12.162553014856879</v>
      </c>
      <c r="K240" s="2"/>
      <c r="L240">
        <v>238</v>
      </c>
      <c r="M240" s="6">
        <f t="shared" ca="1" si="36"/>
        <v>-1.7507099263128292E-2</v>
      </c>
      <c r="N240" s="6">
        <f ca="1"/>
        <v>-3.8529296168744689E-2</v>
      </c>
      <c r="O240" s="6"/>
      <c r="P240" s="6">
        <f t="shared" ca="1" si="45"/>
        <v>4.0000000000000001E-3</v>
      </c>
      <c r="Q240" s="6">
        <f t="shared" ca="1" si="37"/>
        <v>0.95200000000000073</v>
      </c>
      <c r="R240">
        <f t="shared" ca="1" si="46"/>
        <v>1</v>
      </c>
      <c r="S240">
        <f t="shared" ca="1" si="47"/>
        <v>1</v>
      </c>
    </row>
    <row r="241" spans="1:19" x14ac:dyDescent="0.25">
      <c r="A241" s="7">
        <f t="shared" ca="1" si="38"/>
        <v>-0.75922808655776453</v>
      </c>
      <c r="B241" s="7">
        <f t="shared" ca="1" si="38"/>
        <v>7.0271391084029786E-2</v>
      </c>
      <c r="C241" s="2"/>
      <c r="D241" s="6">
        <f t="shared" ca="1" si="39"/>
        <v>-0.75922808655776453</v>
      </c>
      <c r="E241" s="6">
        <f t="shared" ca="1" si="40"/>
        <v>-0.43241553874663474</v>
      </c>
      <c r="F241" s="6">
        <f t="shared" ca="1" si="41"/>
        <v>-1.2258522042364554E-2</v>
      </c>
      <c r="G241" s="2">
        <f t="shared" ca="1" si="42"/>
        <v>192.81997070694331</v>
      </c>
      <c r="H241" s="2"/>
      <c r="I241" s="6">
        <f t="shared" ca="1" si="43"/>
        <v>3.4010792667989537E-2</v>
      </c>
      <c r="J241" s="2">
        <f t="shared" ca="1" si="44"/>
        <v>12.576211083758608</v>
      </c>
      <c r="K241" s="2"/>
      <c r="L241">
        <v>239</v>
      </c>
      <c r="M241" s="6">
        <f t="shared" ca="1" si="36"/>
        <v>1.0876135312812492E-2</v>
      </c>
      <c r="N241" s="6">
        <f ca="1"/>
        <v>-3.8673403877684698E-2</v>
      </c>
      <c r="O241" s="6"/>
      <c r="P241" s="6">
        <f t="shared" ca="1" si="45"/>
        <v>4.0000000000000001E-3</v>
      </c>
      <c r="Q241" s="6">
        <f t="shared" ca="1" si="37"/>
        <v>0.95600000000000074</v>
      </c>
      <c r="R241">
        <f t="shared" ca="1" si="46"/>
        <v>1</v>
      </c>
      <c r="S241">
        <f t="shared" ca="1" si="47"/>
        <v>1</v>
      </c>
    </row>
    <row r="242" spans="1:19" x14ac:dyDescent="0.25">
      <c r="A242" s="7">
        <f t="shared" ca="1" si="38"/>
        <v>0.90119419594620742</v>
      </c>
      <c r="B242" s="7">
        <f t="shared" ca="1" si="38"/>
        <v>-1.4415683439983504</v>
      </c>
      <c r="C242" s="2"/>
      <c r="D242" s="6">
        <f t="shared" ca="1" si="39"/>
        <v>0.90119419594620742</v>
      </c>
      <c r="E242" s="6">
        <f t="shared" ca="1" si="40"/>
        <v>-0.52960381468785367</v>
      </c>
      <c r="F242" s="6">
        <f t="shared" ca="1" si="41"/>
        <v>1.3116420946277735E-2</v>
      </c>
      <c r="G242" s="2">
        <f t="shared" ca="1" si="42"/>
        <v>195.34907860958452</v>
      </c>
      <c r="H242" s="2"/>
      <c r="I242" s="6">
        <f t="shared" ca="1" si="43"/>
        <v>7.5647407354392515E-3</v>
      </c>
      <c r="J242" s="2">
        <f t="shared" ca="1" si="44"/>
        <v>12.6713468600414</v>
      </c>
      <c r="K242" s="2"/>
      <c r="L242">
        <v>240</v>
      </c>
      <c r="M242" s="6">
        <f t="shared" ca="1" si="36"/>
        <v>1.0340580840858492E-2</v>
      </c>
      <c r="N242" s="6">
        <f ca="1"/>
        <v>-3.874379511293892E-2</v>
      </c>
      <c r="O242" s="6"/>
      <c r="P242" s="6">
        <f t="shared" ca="1" si="45"/>
        <v>4.0000000000000001E-3</v>
      </c>
      <c r="Q242" s="6">
        <f t="shared" ca="1" si="37"/>
        <v>0.96000000000000074</v>
      </c>
      <c r="R242">
        <f t="shared" ca="1" si="46"/>
        <v>1</v>
      </c>
      <c r="S242">
        <f t="shared" ca="1" si="47"/>
        <v>1</v>
      </c>
    </row>
    <row r="243" spans="1:19" x14ac:dyDescent="0.25">
      <c r="A243" s="7">
        <f t="shared" ca="1" si="38"/>
        <v>0.2573157229502428</v>
      </c>
      <c r="B243" s="7">
        <f t="shared" ca="1" si="38"/>
        <v>-2.7640112142745785E-2</v>
      </c>
      <c r="C243" s="2"/>
      <c r="D243" s="6">
        <f t="shared" ca="1" si="39"/>
        <v>0.2573157229502428</v>
      </c>
      <c r="E243" s="6">
        <f t="shared" ca="1" si="40"/>
        <v>0.14361698852101762</v>
      </c>
      <c r="F243" s="6">
        <f t="shared" ca="1" si="41"/>
        <v>3.2765267723403454E-3</v>
      </c>
      <c r="G243" s="2">
        <f t="shared" ca="1" si="42"/>
        <v>195.98914509560083</v>
      </c>
      <c r="H243" s="2"/>
      <c r="I243" s="6">
        <f t="shared" ca="1" si="43"/>
        <v>5.2916253561361773E-2</v>
      </c>
      <c r="J243" s="2">
        <f t="shared" ca="1" si="44"/>
        <v>13.341867063451318</v>
      </c>
      <c r="K243" s="2"/>
      <c r="L243">
        <v>241</v>
      </c>
      <c r="M243" s="6">
        <f t="shared" ca="1" si="36"/>
        <v>2.809639016685106E-2</v>
      </c>
      <c r="N243" s="6">
        <f ca="1"/>
        <v>-3.8808419090666547E-2</v>
      </c>
      <c r="O243" s="6"/>
      <c r="P243" s="6">
        <f t="shared" ca="1" si="45"/>
        <v>4.0000000000000001E-3</v>
      </c>
      <c r="Q243" s="6">
        <f t="shared" ca="1" si="37"/>
        <v>0.96400000000000075</v>
      </c>
      <c r="R243">
        <f t="shared" ca="1" si="46"/>
        <v>1</v>
      </c>
      <c r="S243">
        <f t="shared" ca="1" si="47"/>
        <v>1</v>
      </c>
    </row>
    <row r="244" spans="1:19" x14ac:dyDescent="0.25">
      <c r="A244" s="7">
        <f t="shared" ca="1" si="38"/>
        <v>1.3614829120977066</v>
      </c>
      <c r="B244" s="7">
        <f t="shared" ca="1" si="38"/>
        <v>8.2384182472761372E-2</v>
      </c>
      <c r="C244" s="2"/>
      <c r="D244" s="6">
        <f t="shared" ca="1" si="39"/>
        <v>1.3614829120977066</v>
      </c>
      <c r="E244" s="6">
        <f t="shared" ca="1" si="40"/>
        <v>0.93544826944637616</v>
      </c>
      <c r="F244" s="6">
        <f t="shared" ca="1" si="41"/>
        <v>2.0150655582689692E-2</v>
      </c>
      <c r="G244" s="2">
        <f t="shared" ca="1" si="42"/>
        <v>199.93845485636805</v>
      </c>
      <c r="H244" s="2"/>
      <c r="I244" s="6">
        <f t="shared" ca="1" si="43"/>
        <v>-3.7056512274499874E-2</v>
      </c>
      <c r="J244" s="2">
        <f t="shared" ca="1" si="44"/>
        <v>12.847464002849788</v>
      </c>
      <c r="K244" s="2"/>
      <c r="L244">
        <v>242</v>
      </c>
      <c r="M244" s="6">
        <f t="shared" ca="1" si="36"/>
        <v>-8.4529283459050912E-3</v>
      </c>
      <c r="N244" s="6">
        <f ca="1"/>
        <v>-4.0495549274248532E-2</v>
      </c>
      <c r="O244" s="6"/>
      <c r="P244" s="6">
        <f t="shared" ca="1" si="45"/>
        <v>4.0000000000000001E-3</v>
      </c>
      <c r="Q244" s="6">
        <f t="shared" ca="1" si="37"/>
        <v>0.96800000000000075</v>
      </c>
      <c r="R244">
        <f t="shared" ca="1" si="46"/>
        <v>1</v>
      </c>
      <c r="S244">
        <f t="shared" ca="1" si="47"/>
        <v>1</v>
      </c>
    </row>
    <row r="245" spans="1:19" x14ac:dyDescent="0.25">
      <c r="A245" s="7">
        <f t="shared" ca="1" si="38"/>
        <v>-0.82907192857833834</v>
      </c>
      <c r="B245" s="7">
        <f t="shared" ca="1" si="38"/>
        <v>-0.86409163328644667</v>
      </c>
      <c r="C245" s="2"/>
      <c r="D245" s="6">
        <f t="shared" ca="1" si="39"/>
        <v>-0.82907192857833834</v>
      </c>
      <c r="E245" s="6">
        <f t="shared" ca="1" si="40"/>
        <v>-1.1946194351506167</v>
      </c>
      <c r="F245" s="6">
        <f t="shared" ca="1" si="41"/>
        <v>-1.3325891185777358E-2</v>
      </c>
      <c r="G245" s="2">
        <f t="shared" ca="1" si="42"/>
        <v>197.27409676309964</v>
      </c>
      <c r="H245" s="2"/>
      <c r="I245" s="6">
        <f t="shared" ca="1" si="43"/>
        <v>4.2718073638226717E-2</v>
      </c>
      <c r="J245" s="2">
        <f t="shared" ca="1" si="44"/>
        <v>13.396282916187992</v>
      </c>
      <c r="K245" s="2"/>
      <c r="L245">
        <v>243</v>
      </c>
      <c r="M245" s="6">
        <f t="shared" ca="1" si="36"/>
        <v>1.4696091226224679E-2</v>
      </c>
      <c r="N245" s="6">
        <f ca="1"/>
        <v>-4.0575698134301175E-2</v>
      </c>
      <c r="O245" s="6"/>
      <c r="P245" s="6">
        <f t="shared" ca="1" si="45"/>
        <v>4.0000000000000001E-3</v>
      </c>
      <c r="Q245" s="6">
        <f t="shared" ca="1" si="37"/>
        <v>0.97200000000000075</v>
      </c>
      <c r="R245">
        <f t="shared" ca="1" si="46"/>
        <v>1</v>
      </c>
      <c r="S245">
        <f t="shared" ca="1" si="47"/>
        <v>1</v>
      </c>
    </row>
    <row r="246" spans="1:19" x14ac:dyDescent="0.25">
      <c r="A246" s="7">
        <f t="shared" ca="1" si="38"/>
        <v>1.1131891957806681</v>
      </c>
      <c r="B246" s="7">
        <f t="shared" ca="1" si="38"/>
        <v>-1.38900717647618</v>
      </c>
      <c r="C246" s="2"/>
      <c r="D246" s="6">
        <f t="shared" ca="1" si="39"/>
        <v>1.1131891957806681</v>
      </c>
      <c r="E246" s="6">
        <f t="shared" ca="1" si="40"/>
        <v>-0.35343661702675722</v>
      </c>
      <c r="F246" s="6">
        <f t="shared" ca="1" si="41"/>
        <v>1.6356175731165597E-2</v>
      </c>
      <c r="G246" s="2">
        <f t="shared" ca="1" si="42"/>
        <v>200.50074655696386</v>
      </c>
      <c r="H246" s="2"/>
      <c r="I246" s="6">
        <f t="shared" ca="1" si="43"/>
        <v>4.4374684171390091E-3</v>
      </c>
      <c r="J246" s="2">
        <f t="shared" ca="1" si="44"/>
        <v>13.455728498535636</v>
      </c>
      <c r="K246" s="2"/>
      <c r="L246">
        <v>244</v>
      </c>
      <c r="M246" s="6">
        <f t="shared" ca="1" si="36"/>
        <v>1.0396822074152302E-2</v>
      </c>
      <c r="N246" s="6">
        <f ca="1"/>
        <v>-4.1166289469328626E-2</v>
      </c>
      <c r="O246" s="6"/>
      <c r="P246" s="6">
        <f t="shared" ca="1" si="45"/>
        <v>4.0000000000000001E-3</v>
      </c>
      <c r="Q246" s="6">
        <f t="shared" ca="1" si="37"/>
        <v>0.97600000000000076</v>
      </c>
      <c r="R246">
        <f t="shared" ca="1" si="46"/>
        <v>1</v>
      </c>
      <c r="S246">
        <f t="shared" ca="1" si="47"/>
        <v>1</v>
      </c>
    </row>
    <row r="247" spans="1:19" x14ac:dyDescent="0.25">
      <c r="A247" s="7">
        <f t="shared" ca="1" si="38"/>
        <v>0.1811764440104115</v>
      </c>
      <c r="B247" s="7">
        <f t="shared" ca="1" si="38"/>
        <v>-1.0719476425048347</v>
      </c>
      <c r="C247" s="2"/>
      <c r="D247" s="6">
        <f t="shared" ca="1" si="39"/>
        <v>0.1811764440104115</v>
      </c>
      <c r="E247" s="6">
        <f t="shared" ca="1" si="40"/>
        <v>-0.70704194923621766</v>
      </c>
      <c r="F247" s="6">
        <f t="shared" ca="1" si="41"/>
        <v>2.1129493603454967E-3</v>
      </c>
      <c r="G247" s="2">
        <f t="shared" ca="1" si="42"/>
        <v>200.92439448115022</v>
      </c>
      <c r="H247" s="2"/>
      <c r="I247" s="6">
        <f t="shared" ca="1" si="43"/>
        <v>-9.8260708626541751E-2</v>
      </c>
      <c r="J247" s="2">
        <f t="shared" ca="1" si="44"/>
        <v>12.133559081183172</v>
      </c>
      <c r="K247" s="2"/>
      <c r="L247">
        <v>245</v>
      </c>
      <c r="M247" s="6">
        <f t="shared" ca="1" si="36"/>
        <v>-4.8073879633098129E-2</v>
      </c>
      <c r="N247" s="6">
        <f ca="1"/>
        <v>-4.1473823833531827E-2</v>
      </c>
      <c r="O247" s="6"/>
      <c r="P247" s="6">
        <f t="shared" ca="1" si="45"/>
        <v>4.0000000000000001E-3</v>
      </c>
      <c r="Q247" s="6">
        <f t="shared" ca="1" si="37"/>
        <v>0.98000000000000076</v>
      </c>
      <c r="R247">
        <f t="shared" ca="1" si="46"/>
        <v>1</v>
      </c>
      <c r="S247">
        <f t="shared" ca="1" si="47"/>
        <v>1</v>
      </c>
    </row>
    <row r="248" spans="1:19" x14ac:dyDescent="0.25">
      <c r="A248" s="7">
        <f t="shared" ca="1" si="38"/>
        <v>-2.3192022735011566</v>
      </c>
      <c r="B248" s="7">
        <f t="shared" ca="1" si="38"/>
        <v>-0.75780502441723763</v>
      </c>
      <c r="C248" s="2"/>
      <c r="D248" s="6">
        <f t="shared" ca="1" si="39"/>
        <v>-2.3192022735011566</v>
      </c>
      <c r="E248" s="6">
        <f t="shared" ca="1" si="40"/>
        <v>-2.0676084877954386</v>
      </c>
      <c r="F248" s="6">
        <f t="shared" ca="1" si="41"/>
        <v>-3.6098394871430545E-2</v>
      </c>
      <c r="G248" s="2">
        <f t="shared" ca="1" si="42"/>
        <v>193.67134634986658</v>
      </c>
      <c r="H248" s="2"/>
      <c r="I248" s="6">
        <f t="shared" ca="1" si="43"/>
        <v>-1.3974494840200432E-2</v>
      </c>
      <c r="J248" s="2">
        <f t="shared" ca="1" si="44"/>
        <v>11.963998722409912</v>
      </c>
      <c r="K248" s="2"/>
      <c r="L248">
        <v>246</v>
      </c>
      <c r="M248" s="6">
        <f t="shared" ca="1" si="36"/>
        <v>-2.5036444855815489E-2</v>
      </c>
      <c r="N248" s="6">
        <f ca="1"/>
        <v>-4.1716247086102505E-2</v>
      </c>
      <c r="O248" s="6"/>
      <c r="P248" s="6">
        <f t="shared" ca="1" si="45"/>
        <v>4.0000000000000001E-3</v>
      </c>
      <c r="Q248" s="6">
        <f t="shared" ca="1" si="37"/>
        <v>0.98400000000000076</v>
      </c>
      <c r="R248">
        <f t="shared" ca="1" si="46"/>
        <v>1</v>
      </c>
      <c r="S248">
        <f t="shared" ca="1" si="47"/>
        <v>1</v>
      </c>
    </row>
    <row r="249" spans="1:19" x14ac:dyDescent="0.25">
      <c r="A249" s="7">
        <f t="shared" ca="1" si="38"/>
        <v>-0.26709715150507241</v>
      </c>
      <c r="B249" s="7">
        <f t="shared" ca="1" si="38"/>
        <v>1.3687155437805099</v>
      </c>
      <c r="C249" s="2"/>
      <c r="D249" s="6">
        <f t="shared" ca="1" si="39"/>
        <v>-0.26709715150507241</v>
      </c>
      <c r="E249" s="6">
        <f t="shared" ca="1" si="40"/>
        <v>0.87987615588726253</v>
      </c>
      <c r="F249" s="6">
        <f t="shared" ca="1" si="41"/>
        <v>-4.7376675275255485E-3</v>
      </c>
      <c r="G249" s="2">
        <f t="shared" ca="1" si="42"/>
        <v>192.75379590125266</v>
      </c>
      <c r="H249" s="2"/>
      <c r="I249" s="6">
        <f t="shared" ca="1" si="43"/>
        <v>-4.7172753401184375E-2</v>
      </c>
      <c r="J249" s="2">
        <f t="shared" ca="1" si="44"/>
        <v>11.399623960985585</v>
      </c>
      <c r="K249" s="2"/>
      <c r="L249">
        <v>247</v>
      </c>
      <c r="M249" s="6">
        <f t="shared" ca="1" si="36"/>
        <v>-2.5955210464354964E-2</v>
      </c>
      <c r="N249" s="6">
        <f ca="1"/>
        <v>-4.7188899971817286E-2</v>
      </c>
      <c r="O249" s="6"/>
      <c r="P249" s="6">
        <f t="shared" ca="1" si="45"/>
        <v>4.0000000000000001E-3</v>
      </c>
      <c r="Q249" s="6">
        <f t="shared" ca="1" si="37"/>
        <v>0.98800000000000077</v>
      </c>
      <c r="R249">
        <f t="shared" ca="1" si="46"/>
        <v>1</v>
      </c>
      <c r="S249">
        <f t="shared" ca="1" si="47"/>
        <v>1</v>
      </c>
    </row>
    <row r="250" spans="1:19" x14ac:dyDescent="0.25">
      <c r="A250" s="7">
        <f t="shared" ca="1" si="38"/>
        <v>-1.0753706920278459</v>
      </c>
      <c r="B250" s="7">
        <f t="shared" ca="1" si="38"/>
        <v>0.88518289132860473</v>
      </c>
      <c r="C250" s="2"/>
      <c r="D250" s="6">
        <f t="shared" ca="1" si="39"/>
        <v>-1.0753706920278459</v>
      </c>
      <c r="E250" s="6">
        <f t="shared" ca="1" si="40"/>
        <v>-9.2031506724159495E-3</v>
      </c>
      <c r="F250" s="6">
        <f t="shared" ca="1" si="41"/>
        <v>-1.7089883723434354E-2</v>
      </c>
      <c r="G250" s="2">
        <f t="shared" ca="1" si="42"/>
        <v>189.45965594204966</v>
      </c>
      <c r="H250" s="2"/>
      <c r="I250" s="6">
        <f t="shared" ca="1" si="43"/>
        <v>-3.7062804431951014E-3</v>
      </c>
      <c r="J250" s="2">
        <f t="shared" ca="1" si="44"/>
        <v>11.357373757639206</v>
      </c>
      <c r="K250" s="2"/>
      <c r="L250">
        <v>248</v>
      </c>
      <c r="M250" s="6">
        <f t="shared" ca="1" si="36"/>
        <v>-1.0398082083314728E-2</v>
      </c>
      <c r="N250" s="6">
        <f ca="1"/>
        <v>-4.7344988613181378E-2</v>
      </c>
      <c r="O250" s="6"/>
      <c r="P250" s="6">
        <f t="shared" ca="1" si="45"/>
        <v>4.0000000000000001E-3</v>
      </c>
      <c r="Q250" s="6">
        <f t="shared" ca="1" si="37"/>
        <v>0.99200000000000077</v>
      </c>
      <c r="R250">
        <f t="shared" ca="1" si="46"/>
        <v>1</v>
      </c>
      <c r="S250">
        <f t="shared" ca="1" si="47"/>
        <v>1</v>
      </c>
    </row>
    <row r="251" spans="1:19" x14ac:dyDescent="0.25">
      <c r="A251" s="7">
        <f t="shared" ca="1" si="38"/>
        <v>-1.7098315262849072E-2</v>
      </c>
      <c r="B251" s="7">
        <f t="shared" ca="1" si="38"/>
        <v>8.3239214187863952E-2</v>
      </c>
      <c r="C251" s="2"/>
      <c r="D251" s="6">
        <f t="shared" ca="1" si="39"/>
        <v>-1.7098315262849072E-2</v>
      </c>
      <c r="E251" s="6">
        <f t="shared" ca="1" si="40"/>
        <v>5.2962665689681401E-2</v>
      </c>
      <c r="F251" s="6">
        <f t="shared" ca="1" si="41"/>
        <v>-9.1712965368611948E-4</v>
      </c>
      <c r="G251" s="2">
        <f t="shared" ca="1" si="42"/>
        <v>189.28589687340806</v>
      </c>
      <c r="H251" s="2"/>
      <c r="I251" s="6">
        <f t="shared" ca="1" si="43"/>
        <v>-1.6986274445185284E-3</v>
      </c>
      <c r="J251" s="2">
        <f t="shared" ca="1" si="44"/>
        <v>11.338081810876824</v>
      </c>
      <c r="K251" s="2"/>
      <c r="L251">
        <v>249</v>
      </c>
      <c r="M251" s="6">
        <f t="shared" ca="1" si="36"/>
        <v>-1.3078785491023239E-3</v>
      </c>
      <c r="N251" s="6">
        <f ca="1"/>
        <v>-4.8073879633098129E-2</v>
      </c>
      <c r="O251" s="6"/>
      <c r="P251" s="6">
        <f t="shared" ca="1" si="45"/>
        <v>4.0000000000000001E-3</v>
      </c>
      <c r="Q251" s="6">
        <f t="shared" ca="1" si="37"/>
        <v>0.99600000000000077</v>
      </c>
      <c r="R251">
        <f t="shared" ca="1" si="46"/>
        <v>1</v>
      </c>
      <c r="S251">
        <f t="shared" ca="1" si="47"/>
        <v>1</v>
      </c>
    </row>
    <row r="252" spans="1:19" x14ac:dyDescent="0.25">
      <c r="A252" s="7">
        <f t="shared" ca="1" si="38"/>
        <v>3.178174253899551E-2</v>
      </c>
      <c r="B252" s="7">
        <f t="shared" ca="1" si="38"/>
        <v>8.3164282327041567E-2</v>
      </c>
      <c r="C252" s="2"/>
      <c r="D252" s="6">
        <f t="shared" ca="1" si="39"/>
        <v>3.178174253899551E-2</v>
      </c>
      <c r="E252" s="6">
        <f t="shared" ca="1" si="40"/>
        <v>8.4218509510165157E-2</v>
      </c>
      <c r="F252" s="6">
        <f t="shared" ca="1" si="41"/>
        <v>-1.7013372796721802E-4</v>
      </c>
      <c r="G252" s="2">
        <f t="shared" ca="1" si="42"/>
        <v>189.25369295812138</v>
      </c>
      <c r="H252" s="2"/>
      <c r="I252" s="6">
        <f t="shared" si="43"/>
        <v>-3.0040005062740584E-3</v>
      </c>
      <c r="J252" s="2">
        <f t="shared" ca="1" si="44"/>
        <v>11.304022207376773</v>
      </c>
      <c r="K252" s="2"/>
      <c r="L252">
        <v>250</v>
      </c>
      <c r="M252" s="6">
        <f t="shared" ca="1" si="36"/>
        <v>-1.5870671171206382E-3</v>
      </c>
      <c r="N252" s="6">
        <f ca="1"/>
        <v>-4.88475565316418E-2</v>
      </c>
      <c r="O252" s="6"/>
      <c r="P252" s="6">
        <f t="shared" ca="1" si="45"/>
        <v>4.0000000000000001E-3</v>
      </c>
      <c r="Q252" s="6">
        <f t="shared" ca="1" si="37"/>
        <v>1.0000000000000007</v>
      </c>
      <c r="R252">
        <f t="shared" ca="1" si="46"/>
        <v>1</v>
      </c>
      <c r="S252">
        <f t="shared" ca="1" si="47"/>
        <v>1</v>
      </c>
    </row>
  </sheetData>
  <conditionalFormatting sqref="F3:F25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{3C5F916D-FB2B-48D6-AB55-2A87C848AA92}</x14:id>
        </ext>
      </extLst>
    </cfRule>
  </conditionalFormatting>
  <conditionalFormatting sqref="I3:I25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{13144445-4677-4C7D-AA6D-AF9B8EBE1EAE}</x14:id>
        </ext>
      </extLst>
    </cfRule>
  </conditionalFormatting>
  <conditionalFormatting sqref="M3:M25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{E1E36CCC-9F4A-4DA1-9448-136DFE5E4899}</x14:id>
        </ext>
      </extLst>
    </cfRule>
  </conditionalFormatting>
  <conditionalFormatting sqref="N3:N25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{F7223E55-E15B-465A-B265-2FA4388F0068}</x14:id>
        </ext>
      </extLst>
    </cfRule>
  </conditionalFormatting>
  <conditionalFormatting sqref="Q3:Q25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{374D918B-6527-4ABA-A685-24D8F9CAF065}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5F916D-FB2B-48D6-AB55-2A87C848AA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F3:F252</xm:sqref>
        </x14:conditionalFormatting>
        <x14:conditionalFormatting xmlns:xm="http://schemas.microsoft.com/office/excel/2006/main">
          <x14:cfRule type="dataBar" id="{13144445-4677-4C7D-AA6D-AF9B8EBE1E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I3:I252</xm:sqref>
        </x14:conditionalFormatting>
        <x14:conditionalFormatting xmlns:xm="http://schemas.microsoft.com/office/excel/2006/main">
          <x14:cfRule type="dataBar" id="{E1E36CCC-9F4A-4DA1-9448-136DFE5E48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M3:M252</xm:sqref>
        </x14:conditionalFormatting>
        <x14:conditionalFormatting xmlns:xm="http://schemas.microsoft.com/office/excel/2006/main">
          <x14:cfRule type="dataBar" id="{F7223E55-E15B-465A-B265-2FA4388F00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N3:N252</xm:sqref>
        </x14:conditionalFormatting>
        <x14:conditionalFormatting xmlns:xm="http://schemas.microsoft.com/office/excel/2006/main">
          <x14:cfRule type="dataBar" id="{374D918B-6527-4ABA-A685-24D8F9CAF0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Q3:Q252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CFFD3F8C3CDFC4B917CEF683D281808" ma:contentTypeVersion="8" ma:contentTypeDescription="Új dokumentum létrehozása." ma:contentTypeScope="" ma:versionID="5c75563f77bbe47104b2546bb19840e5">
  <xsd:schema xmlns:xsd="http://www.w3.org/2001/XMLSchema" xmlns:xs="http://www.w3.org/2001/XMLSchema" xmlns:p="http://schemas.microsoft.com/office/2006/metadata/properties" xmlns:ns3="65fddc11-52d4-487a-bf4b-c4636689cbaa" xmlns:ns4="2827e145-4ea7-43e1-9832-a9ab47254752" targetNamespace="http://schemas.microsoft.com/office/2006/metadata/properties" ma:root="true" ma:fieldsID="e1c8e77463719fba5c3e6cc931134679" ns3:_="" ns4:_="">
    <xsd:import namespace="65fddc11-52d4-487a-bf4b-c4636689cbaa"/>
    <xsd:import namespace="2827e145-4ea7-43e1-9832-a9ab472547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ddc11-52d4-487a-bf4b-c4636689c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7e145-4ea7-43e1-9832-a9ab472547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5F7AFA2-9140-4651-AA26-7C46513589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399843-D8E6-4C69-B26E-25A1BF92E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ddc11-52d4-487a-bf4b-c4636689cbaa"/>
    <ds:schemaRef ds:uri="2827e145-4ea7-43e1-9832-a9ab472547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2E1CED-BBBE-488D-9092-440B5433DF30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5fddc11-52d4-487a-bf4b-c4636689cbaa"/>
    <ds:schemaRef ds:uri="http://purl.org/dc/terms/"/>
    <ds:schemaRef ds:uri="http://schemas.microsoft.com/office/infopath/2007/PartnerControls"/>
    <ds:schemaRef ds:uri="http://schemas.microsoft.com/office/2006/documentManagement/types"/>
    <ds:schemaRef ds:uri="2827e145-4ea7-43e1-9832-a9ab47254752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7C543C5-7CB4-4084-A4BF-70C1DB432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SPY</vt:lpstr>
      <vt:lpstr>TSLA</vt:lpstr>
      <vt:lpstr>Segéd</vt:lpstr>
      <vt:lpstr>Historikus</vt:lpstr>
      <vt:lpstr>DeltaNormal</vt:lpstr>
      <vt:lpstr>MonteCarlo</vt:lpstr>
      <vt:lpstr>MonteCarlo_Cholesky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Viktor (LALKXP)</dc:creator>
  <cp:lastModifiedBy>Horváth Viktor (LALKXP)</cp:lastModifiedBy>
  <dcterms:created xsi:type="dcterms:W3CDTF">2023-09-09T10:36:26Z</dcterms:created>
  <dcterms:modified xsi:type="dcterms:W3CDTF">2023-09-22T19:26:01Z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0x010100CCFFD3F8C3CDFC4B917CEF683D281808</vt:lpwstr>
  </property>
</Properties>
</file>