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202300"/>
  <xr:revisionPtr revIDLastSave="0" documentId="13_ncr:1_{BD07B402-63F8-4E4F-AAD2-04A5A17A19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euf-9874-2024-06-05-02-35.xls" sheetId="1" r:id="rId1"/>
  </sheets>
  <definedNames>
    <definedName name="JR_PAGE_ANCHOR_0_1">'boeuf-9874-2024-06-05-02-35.xls'!$A$1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" l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99" i="1"/>
  <c r="A192" i="1"/>
  <c r="A193" i="1"/>
  <c r="A194" i="1"/>
  <c r="A195" i="1"/>
  <c r="A182" i="1"/>
  <c r="A183" i="1"/>
  <c r="A184" i="1"/>
  <c r="A185" i="1"/>
  <c r="A186" i="1"/>
  <c r="A187" i="1"/>
  <c r="A188" i="1"/>
  <c r="A189" i="1"/>
  <c r="A190" i="1"/>
  <c r="A191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</calcChain>
</file>

<file path=xl/sharedStrings.xml><?xml version="1.0" encoding="utf-8"?>
<sst xmlns="http://schemas.openxmlformats.org/spreadsheetml/2006/main" count="299" uniqueCount="188">
  <si>
    <t>Produit</t>
  </si>
  <si>
    <t>Description</t>
  </si>
  <si>
    <t>Empaquetage</t>
  </si>
  <si>
    <t>Format</t>
  </si>
  <si>
    <t>Prix</t>
  </si>
  <si>
    <t>677005</t>
  </si>
  <si>
    <t>BOEUF BAVETTE 1855 / 1855</t>
  </si>
  <si>
    <t>131923</t>
  </si>
  <si>
    <t>BOEUF BAVETTE AAA / NORTHERN GOLD</t>
  </si>
  <si>
    <t>133322</t>
  </si>
  <si>
    <t>BOEUF BAVETTE AAA / ATLANTIC</t>
  </si>
  <si>
    <t>600673</t>
  </si>
  <si>
    <t>BOEUF BAVETTE MORCEAU / MATURIN</t>
  </si>
  <si>
    <t>601484</t>
  </si>
  <si>
    <t>BOEUF BAVETTE WAGYU / MATURIN</t>
  </si>
  <si>
    <t>677810</t>
  </si>
  <si>
    <t>BOEUF CONTRE-FILET 1855 / 1855</t>
  </si>
  <si>
    <t>130792</t>
  </si>
  <si>
    <t>BOEUF CONTRE-FILET A+ / CAN/US</t>
  </si>
  <si>
    <t>106251</t>
  </si>
  <si>
    <t>BOEUF CONTRE-FILET AA / CAN/US</t>
  </si>
  <si>
    <t>677603</t>
  </si>
  <si>
    <t>BOEUF CONTRE-FILET AAA / CAN/US</t>
  </si>
  <si>
    <t>32092</t>
  </si>
  <si>
    <t>BOEUF ROTI PALETTE AVEC OS AA / VIANDES LAUZON</t>
  </si>
  <si>
    <t>32093</t>
  </si>
  <si>
    <t>BOEUF ROTI PALETTE DESOSSE ROULE / VIANDES LAUZON</t>
  </si>
  <si>
    <t>7210728</t>
  </si>
  <si>
    <t>BOEUF COTE RTS A+ / CAN/US</t>
  </si>
  <si>
    <t>131081</t>
  </si>
  <si>
    <t>BOEUF COTE RTS AA / CAN/US</t>
  </si>
  <si>
    <t>130411</t>
  </si>
  <si>
    <t>BOEUF COTE TOMAHAWK AA+ / CAN/US</t>
  </si>
  <si>
    <t>130793</t>
  </si>
  <si>
    <t>BOEUF HAUT SURLONGE TOP BUTT A+ / CAN/US</t>
  </si>
  <si>
    <t>125204</t>
  </si>
  <si>
    <t>BOEUF HAUT SURLONGE TOP BUTT 1855 / 1855</t>
  </si>
  <si>
    <t>130138</t>
  </si>
  <si>
    <t>BOEUF MACREUSE A+ / CAN/US</t>
  </si>
  <si>
    <t>134157</t>
  </si>
  <si>
    <t>130164</t>
  </si>
  <si>
    <t>677703</t>
  </si>
  <si>
    <t>BOEUF COTE RTS AAA / CAN/US</t>
  </si>
  <si>
    <t>133934</t>
  </si>
  <si>
    <t>BOEUF EPAULE CHUCK FLAT A+ / CAN/US</t>
  </si>
  <si>
    <t>7215205</t>
  </si>
  <si>
    <t>BOEUF FAUX-FILET A+ / CAN/US</t>
  </si>
  <si>
    <t>128771</t>
  </si>
  <si>
    <t>BOEUF FILET 5UP NON GRADE / CAN/US</t>
  </si>
  <si>
    <t>7215256</t>
  </si>
  <si>
    <t>BOEUF FILET A+ / CAN/US</t>
  </si>
  <si>
    <t>106571</t>
  </si>
  <si>
    <t>BOEUF FILET AA / CAN/US</t>
  </si>
  <si>
    <t>110715</t>
  </si>
  <si>
    <t>BOEUF FILET AAA / CAN/US</t>
  </si>
  <si>
    <t>125450</t>
  </si>
  <si>
    <t>BOEUF FILET EPAULE AA / CAN/US</t>
  </si>
  <si>
    <t>215450</t>
  </si>
  <si>
    <t>BOEUF INTERIEUR RONDE 1/4 TRIM A+ / CAN/US</t>
  </si>
  <si>
    <t>131460</t>
  </si>
  <si>
    <t>BOEUF INTERIEUR RONDE CAP OFF A+ / CAN/US</t>
  </si>
  <si>
    <t>215443</t>
  </si>
  <si>
    <t>BOEUF INTERIEUR RONDE DENUDE A+ / CAN/US</t>
  </si>
  <si>
    <t>215494</t>
  </si>
  <si>
    <t>BOEUF INTERIEUR RONDE DENUDE NON GRADE / CAN/US</t>
  </si>
  <si>
    <t>210500</t>
  </si>
  <si>
    <t>BOEUF LONGE COURTE A+ / CAN/US</t>
  </si>
  <si>
    <t>130416</t>
  </si>
  <si>
    <t>BOEUF LONGE COURTE AAA / CAN/US</t>
  </si>
  <si>
    <t>215575</t>
  </si>
  <si>
    <t>BOEUF OEIL PALETTE CHUCK TENDER A+ / CAN/US</t>
  </si>
  <si>
    <t>215570</t>
  </si>
  <si>
    <t>BOEUF OEIL RONDE A+ / CAN/US</t>
  </si>
  <si>
    <t>107872</t>
  </si>
  <si>
    <t>BOEUF OEIL RONDE DENUDE / CAN/US</t>
  </si>
  <si>
    <t>265615</t>
  </si>
  <si>
    <t>BOEUF OEIL RONDE STEER / CAN/US</t>
  </si>
  <si>
    <t>7215445</t>
  </si>
  <si>
    <t>BOEUF PALETTE DESOSSE CHUCK ROLL A+ / CAN/US</t>
  </si>
  <si>
    <t>215140</t>
  </si>
  <si>
    <t>BOEUF POINTE EPAULE DESOSSE A+ / CAN/US</t>
  </si>
  <si>
    <t>124597</t>
  </si>
  <si>
    <t>BOEUF POINTE POITRINE BRISKET / CAN/US</t>
  </si>
  <si>
    <t>130149</t>
  </si>
  <si>
    <t>BOEUF POINTE POITRINE BRISKET A+ / CAN/US</t>
  </si>
  <si>
    <t>132848</t>
  </si>
  <si>
    <t>BOEUF POINTE SURLONGE / CAN/US</t>
  </si>
  <si>
    <t>215681</t>
  </si>
  <si>
    <t>BOEUF POINTE SURLONGE A+ / CAN/US</t>
  </si>
  <si>
    <t>7230620</t>
  </si>
  <si>
    <t>BOEUF QUEUE / CAN/US</t>
  </si>
  <si>
    <t>124620</t>
  </si>
  <si>
    <t>BOEUF TETE FILET A+ / CAN/US</t>
  </si>
  <si>
    <t>101498</t>
  </si>
  <si>
    <t>BOEUF TRIPE HONEYCOMB / CAN/US</t>
  </si>
  <si>
    <t>117583</t>
  </si>
  <si>
    <t>BOEUF BIF. BAVETTE MARINE 3 POIVRE / VIANDES LAUZON</t>
  </si>
  <si>
    <t>116216</t>
  </si>
  <si>
    <t>100419</t>
  </si>
  <si>
    <t>BOEUF BIF. BAVETTE MARINE 3 POIVRE VRAC / LAUZON AVANTAGE</t>
  </si>
  <si>
    <t>121775</t>
  </si>
  <si>
    <t>BOEUF BIF. BAVETTE MARINE / LAUZON AVANTAGE</t>
  </si>
  <si>
    <t>129549</t>
  </si>
  <si>
    <t>BOEUF BIF. BAVETTE MARINE / VIANDES LAUZON</t>
  </si>
  <si>
    <t>121872</t>
  </si>
  <si>
    <t>121977</t>
  </si>
  <si>
    <t>133235</t>
  </si>
  <si>
    <t>BOEUF BIFTECK FLANC A+ / CAN/US</t>
  </si>
  <si>
    <t>123214</t>
  </si>
  <si>
    <t>BOEUF CUBE MAIGRE / SALAISON ALPHA</t>
  </si>
  <si>
    <t>27751</t>
  </si>
  <si>
    <t>BOEUF CUBE MAIGRE 1" / MENU</t>
  </si>
  <si>
    <t>113943</t>
  </si>
  <si>
    <t>BOEUF EFFILOCHE CUIT / PAUL LE GOURMET</t>
  </si>
  <si>
    <t>112002</t>
  </si>
  <si>
    <t>BOEUF FOIE TRANCHE EMB. IND. / SKYLARK</t>
  </si>
  <si>
    <t>285275</t>
  </si>
  <si>
    <t>BOEUF FONDUE CHINOISE / VIANDE LACROIX</t>
  </si>
  <si>
    <t>310171</t>
  </si>
  <si>
    <t>BOEUF FONDUE CHINOISE / MECHANTS REGAL</t>
  </si>
  <si>
    <t>134457</t>
  </si>
  <si>
    <t>BOEUF GALETTE CRU 4ON SANS ABAT HALAL / CARDINAL</t>
  </si>
  <si>
    <t>195002</t>
  </si>
  <si>
    <t>BOEUF GARNITURE PIZZA / VIAU</t>
  </si>
  <si>
    <t>132124</t>
  </si>
  <si>
    <t>BOEUF JARRET MARTEAU THOR / MONTPAK</t>
  </si>
  <si>
    <t>132641</t>
  </si>
  <si>
    <t>BOEUF LANIERE EXTERIEUR RONDE ATTENDRI / VIANDES LAUZON</t>
  </si>
  <si>
    <t>110241</t>
  </si>
  <si>
    <t>323400</t>
  </si>
  <si>
    <t>BOEUF ONGLET 1X1 A+ / CAN/US</t>
  </si>
  <si>
    <t>103043</t>
  </si>
  <si>
    <t>BOEUF PICANHA CULOTTE HAUT SURLONGE AA / CAN/US</t>
  </si>
  <si>
    <t>265675</t>
  </si>
  <si>
    <t>BOEUF POINTE SURLONGE BULL / URUGUAY</t>
  </si>
  <si>
    <t>7265690</t>
  </si>
  <si>
    <t>BOEUF POINTE SURLONGE BULL / N-ZÉLANDE</t>
  </si>
  <si>
    <t>119810</t>
  </si>
  <si>
    <t>BOEUF QC BURGER / VIANDES LAUZON</t>
  </si>
  <si>
    <t>Prix Revente</t>
  </si>
  <si>
    <t>7-10K.P.</t>
  </si>
  <si>
    <t>9K.P.</t>
  </si>
  <si>
    <t>4K.P.</t>
  </si>
  <si>
    <t>325GR</t>
  </si>
  <si>
    <t>552GR</t>
  </si>
  <si>
    <t>4.2K.P.</t>
  </si>
  <si>
    <t>6K.P.</t>
  </si>
  <si>
    <t>5K.P.</t>
  </si>
  <si>
    <t>5KG</t>
  </si>
  <si>
    <t>4.5K.P.</t>
  </si>
  <si>
    <t>8K.P.</t>
  </si>
  <si>
    <t>12K.P.</t>
  </si>
  <si>
    <t>2.3K.P.</t>
  </si>
  <si>
    <t>6.5K.P.</t>
  </si>
  <si>
    <t>2.5K.P.</t>
  </si>
  <si>
    <t>7K.P.</t>
  </si>
  <si>
    <t>3K.P.</t>
  </si>
  <si>
    <t>5.5K.P.</t>
  </si>
  <si>
    <t>10K.P.</t>
  </si>
  <si>
    <t>7.5K.P.</t>
  </si>
  <si>
    <t>2K.P.</t>
  </si>
  <si>
    <t>15K.P.</t>
  </si>
  <si>
    <t>2.4K.P.</t>
  </si>
  <si>
    <t>30K.P.</t>
  </si>
  <si>
    <t>6.25K.P.</t>
  </si>
  <si>
    <t>34K.P.</t>
  </si>
  <si>
    <t>16K.P.</t>
  </si>
  <si>
    <t>1.5K.P.</t>
  </si>
  <si>
    <t>27.22KG</t>
  </si>
  <si>
    <t>225G.P.</t>
  </si>
  <si>
    <t>170G.P.</t>
  </si>
  <si>
    <t>225GR</t>
  </si>
  <si>
    <t>200G.P.</t>
  </si>
  <si>
    <t>170GR</t>
  </si>
  <si>
    <t>140GR</t>
  </si>
  <si>
    <t>2.5KG</t>
  </si>
  <si>
    <t>1K.P.</t>
  </si>
  <si>
    <t>113GR</t>
  </si>
  <si>
    <t>300GR</t>
  </si>
  <si>
    <t>200GR</t>
  </si>
  <si>
    <t>114GR</t>
  </si>
  <si>
    <t>2.27KG</t>
  </si>
  <si>
    <t>1KG</t>
  </si>
  <si>
    <t>1.1K.P.</t>
  </si>
  <si>
    <t>5.25K.P.</t>
  </si>
  <si>
    <t>167GR</t>
  </si>
  <si>
    <t>10X170G.P</t>
  </si>
  <si>
    <t xml:space="preserve">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</si>
</sst>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SansSerif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2" fontId="0" fillId="0" borderId="0" xfId="0" applyNumberFormat="1"/>
    <xf numFmtId="16" fontId="1" fillId="2" borderId="1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95"/>
  <sheetViews>
    <sheetView tabSelected="1" topLeftCell="A183" workbookViewId="0">
      <selection activeCell="G191" sqref="G191"/>
    </sheetView>
  </sheetViews>
  <sheetFormatPr baseColWidth="10" defaultColWidth="8.88671875" defaultRowHeight="14.4"/>
  <cols>
    <col min="1" max="1" width="12.6640625" customWidth="1"/>
    <col min="2" max="2" width="62.88671875" bestFit="1" customWidth="1"/>
    <col min="3" max="3" width="15.6640625" customWidth="1"/>
    <col min="4" max="5" width="12.6640625" customWidth="1"/>
    <col min="6" max="6" width="11.109375" bestFit="1" customWidth="1"/>
  </cols>
  <sheetData>
    <row r="1" spans="1:6" ht="16.95" customHeight="1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139</v>
      </c>
    </row>
    <row r="2" spans="1:6" ht="28.95" customHeight="1">
      <c r="A2" s="1" t="s">
        <v>5</v>
      </c>
      <c r="B2" s="1" t="s">
        <v>6</v>
      </c>
      <c r="C2" s="4">
        <v>4</v>
      </c>
      <c r="D2" s="1" t="s">
        <v>140</v>
      </c>
      <c r="E2" s="1">
        <v>35.11</v>
      </c>
      <c r="F2" s="2">
        <f>E2/0.8</f>
        <v>43.887499999999996</v>
      </c>
    </row>
    <row r="3" spans="1:6" ht="40.950000000000003" customHeight="1">
      <c r="A3" s="1" t="s">
        <v>7</v>
      </c>
      <c r="B3" s="1" t="s">
        <v>8</v>
      </c>
      <c r="C3" s="4">
        <v>4</v>
      </c>
      <c r="D3" s="1" t="s">
        <v>141</v>
      </c>
      <c r="E3" s="1">
        <v>33.75</v>
      </c>
      <c r="F3" s="2">
        <f t="shared" ref="F3:F66" si="0">E3/0.8</f>
        <v>42.1875</v>
      </c>
    </row>
    <row r="4" spans="1:6" ht="28.95" customHeight="1">
      <c r="A4" s="1" t="s">
        <v>9</v>
      </c>
      <c r="B4" s="1" t="s">
        <v>10</v>
      </c>
      <c r="C4" s="4">
        <v>4</v>
      </c>
      <c r="D4" s="1" t="s">
        <v>142</v>
      </c>
      <c r="E4" s="1">
        <v>27.47</v>
      </c>
      <c r="F4" s="2">
        <f t="shared" si="0"/>
        <v>34.337499999999999</v>
      </c>
    </row>
    <row r="5" spans="1:6" ht="40.950000000000003" customHeight="1">
      <c r="A5" s="1" t="s">
        <v>11</v>
      </c>
      <c r="B5" s="1" t="s">
        <v>12</v>
      </c>
      <c r="C5" s="4">
        <v>1</v>
      </c>
      <c r="D5" s="1" t="s">
        <v>143</v>
      </c>
      <c r="E5" s="1">
        <v>27.65</v>
      </c>
      <c r="F5" s="2">
        <f t="shared" si="0"/>
        <v>34.562499999999993</v>
      </c>
    </row>
    <row r="6" spans="1:6" ht="28.95" customHeight="1">
      <c r="A6" s="1" t="s">
        <v>13</v>
      </c>
      <c r="B6" s="1" t="s">
        <v>14</v>
      </c>
      <c r="C6" s="4">
        <v>1</v>
      </c>
      <c r="D6" s="1" t="s">
        <v>144</v>
      </c>
      <c r="E6" s="1">
        <v>51.13</v>
      </c>
      <c r="F6" s="2">
        <f t="shared" si="0"/>
        <v>63.912500000000001</v>
      </c>
    </row>
    <row r="7" spans="1:6" ht="28.95" customHeight="1">
      <c r="A7" s="1" t="s">
        <v>15</v>
      </c>
      <c r="B7" s="1" t="s">
        <v>16</v>
      </c>
      <c r="C7" s="4">
        <v>6</v>
      </c>
      <c r="D7" s="1" t="s">
        <v>145</v>
      </c>
      <c r="E7" s="1">
        <v>47.44</v>
      </c>
      <c r="F7" s="2">
        <f t="shared" si="0"/>
        <v>59.3</v>
      </c>
    </row>
    <row r="8" spans="1:6" ht="28.95" customHeight="1">
      <c r="A8" s="1" t="s">
        <v>17</v>
      </c>
      <c r="B8" s="1" t="s">
        <v>18</v>
      </c>
      <c r="C8" s="4">
        <v>6</v>
      </c>
      <c r="D8" s="1" t="s">
        <v>146</v>
      </c>
      <c r="E8" s="1">
        <v>30.63</v>
      </c>
      <c r="F8" s="2">
        <f t="shared" si="0"/>
        <v>38.287499999999994</v>
      </c>
    </row>
    <row r="9" spans="1:6" ht="28.95" customHeight="1">
      <c r="A9" s="1" t="s">
        <v>19</v>
      </c>
      <c r="B9" s="1" t="s">
        <v>20</v>
      </c>
      <c r="C9" s="4">
        <v>5</v>
      </c>
      <c r="D9" s="1" t="s">
        <v>147</v>
      </c>
      <c r="E9" s="1">
        <v>34.659999999999997</v>
      </c>
      <c r="F9" s="2">
        <f t="shared" si="0"/>
        <v>43.324999999999996</v>
      </c>
    </row>
    <row r="10" spans="1:6" ht="40.950000000000003" customHeight="1">
      <c r="A10" s="1" t="s">
        <v>21</v>
      </c>
      <c r="B10" s="1" t="s">
        <v>22</v>
      </c>
      <c r="C10" s="4">
        <v>5</v>
      </c>
      <c r="D10" s="1" t="s">
        <v>146</v>
      </c>
      <c r="E10" s="1">
        <v>42.1</v>
      </c>
      <c r="F10" s="2">
        <f t="shared" si="0"/>
        <v>52.625</v>
      </c>
    </row>
    <row r="11" spans="1:6" ht="54" customHeight="1">
      <c r="A11" s="1" t="s">
        <v>23</v>
      </c>
      <c r="B11" s="1" t="s">
        <v>24</v>
      </c>
      <c r="C11" s="4">
        <v>1</v>
      </c>
      <c r="D11" s="1" t="s">
        <v>148</v>
      </c>
      <c r="E11" s="1">
        <v>22.71</v>
      </c>
      <c r="F11" s="2">
        <f t="shared" si="0"/>
        <v>28.387499999999999</v>
      </c>
    </row>
    <row r="12" spans="1:6" ht="54" customHeight="1">
      <c r="A12" s="1" t="s">
        <v>25</v>
      </c>
      <c r="B12" s="1" t="s">
        <v>26</v>
      </c>
      <c r="C12" s="4">
        <v>1</v>
      </c>
      <c r="D12" s="1" t="s">
        <v>149</v>
      </c>
      <c r="E12" s="1">
        <v>26.63</v>
      </c>
      <c r="F12" s="2">
        <f t="shared" si="0"/>
        <v>33.287499999999994</v>
      </c>
    </row>
    <row r="13" spans="1:6" ht="28.95" customHeight="1">
      <c r="A13" s="1" t="s">
        <v>27</v>
      </c>
      <c r="B13" s="1" t="s">
        <v>28</v>
      </c>
      <c r="C13" s="4">
        <v>4</v>
      </c>
      <c r="D13" s="1" t="s">
        <v>150</v>
      </c>
      <c r="E13" s="1">
        <v>31.25</v>
      </c>
      <c r="F13" s="2">
        <f t="shared" si="0"/>
        <v>39.0625</v>
      </c>
    </row>
    <row r="14" spans="1:6" ht="28.95" customHeight="1">
      <c r="A14" s="1" t="s">
        <v>27</v>
      </c>
      <c r="B14" s="1" t="s">
        <v>28</v>
      </c>
      <c r="C14" s="4">
        <v>4</v>
      </c>
      <c r="D14" s="1" t="s">
        <v>150</v>
      </c>
      <c r="E14" s="1">
        <v>31.25</v>
      </c>
      <c r="F14" s="2">
        <f t="shared" si="0"/>
        <v>39.0625</v>
      </c>
    </row>
    <row r="15" spans="1:6" ht="28.95" customHeight="1">
      <c r="A15" s="1" t="s">
        <v>29</v>
      </c>
      <c r="B15" s="1" t="s">
        <v>30</v>
      </c>
      <c r="C15" s="4">
        <v>3</v>
      </c>
      <c r="D15" s="1" t="s">
        <v>141</v>
      </c>
      <c r="E15" s="1">
        <v>33.61</v>
      </c>
      <c r="F15" s="2">
        <f t="shared" si="0"/>
        <v>42.012499999999996</v>
      </c>
    </row>
    <row r="16" spans="1:6" ht="28.95" customHeight="1">
      <c r="A16" s="1" t="s">
        <v>29</v>
      </c>
      <c r="B16" s="1" t="s">
        <v>30</v>
      </c>
      <c r="C16" s="4">
        <v>3</v>
      </c>
      <c r="D16" s="1" t="s">
        <v>141</v>
      </c>
      <c r="E16" s="1">
        <v>33.61</v>
      </c>
      <c r="F16" s="2">
        <f t="shared" si="0"/>
        <v>42.012499999999996</v>
      </c>
    </row>
    <row r="17" spans="1:6" ht="40.950000000000003" customHeight="1">
      <c r="A17" s="1" t="s">
        <v>31</v>
      </c>
      <c r="B17" s="1" t="s">
        <v>32</v>
      </c>
      <c r="C17" s="4">
        <v>2</v>
      </c>
      <c r="D17" s="1" t="s">
        <v>151</v>
      </c>
      <c r="E17" s="1">
        <v>42.02</v>
      </c>
      <c r="F17" s="2">
        <f t="shared" si="0"/>
        <v>52.524999999999999</v>
      </c>
    </row>
    <row r="18" spans="1:6" ht="40.950000000000003" customHeight="1">
      <c r="A18" s="1" t="s">
        <v>31</v>
      </c>
      <c r="B18" s="1" t="s">
        <v>32</v>
      </c>
      <c r="C18" s="4">
        <v>2</v>
      </c>
      <c r="D18" s="1" t="s">
        <v>151</v>
      </c>
      <c r="E18" s="1">
        <v>42.02</v>
      </c>
      <c r="F18" s="2">
        <f t="shared" si="0"/>
        <v>52.524999999999999</v>
      </c>
    </row>
    <row r="19" spans="1:6" ht="40.950000000000003" customHeight="1">
      <c r="A19" s="1" t="s">
        <v>33</v>
      </c>
      <c r="B19" s="1" t="s">
        <v>34</v>
      </c>
      <c r="C19" s="4">
        <v>5</v>
      </c>
      <c r="D19" s="1" t="s">
        <v>146</v>
      </c>
      <c r="E19" s="1">
        <v>20.27</v>
      </c>
      <c r="F19" s="2">
        <f t="shared" si="0"/>
        <v>25.337499999999999</v>
      </c>
    </row>
    <row r="20" spans="1:6" ht="40.950000000000003" customHeight="1">
      <c r="A20" s="1" t="s">
        <v>33</v>
      </c>
      <c r="B20" s="1" t="s">
        <v>34</v>
      </c>
      <c r="C20" s="4">
        <v>5</v>
      </c>
      <c r="D20" s="1" t="s">
        <v>146</v>
      </c>
      <c r="E20" s="1">
        <v>20.27</v>
      </c>
      <c r="F20" s="2">
        <f t="shared" si="0"/>
        <v>25.337499999999999</v>
      </c>
    </row>
    <row r="21" spans="1:6" ht="40.950000000000003" customHeight="1">
      <c r="A21" s="1" t="s">
        <v>35</v>
      </c>
      <c r="B21" s="1" t="s">
        <v>36</v>
      </c>
      <c r="C21" s="4">
        <v>5</v>
      </c>
      <c r="D21" s="1" t="s">
        <v>146</v>
      </c>
      <c r="E21" s="1">
        <v>21.68</v>
      </c>
      <c r="F21" s="2">
        <f t="shared" si="0"/>
        <v>27.099999999999998</v>
      </c>
    </row>
    <row r="22" spans="1:6" ht="40.950000000000003" customHeight="1">
      <c r="A22" s="1" t="s">
        <v>35</v>
      </c>
      <c r="B22" s="1" t="s">
        <v>36</v>
      </c>
      <c r="C22" s="4">
        <v>5</v>
      </c>
      <c r="D22" s="1" t="s">
        <v>146</v>
      </c>
      <c r="E22" s="1">
        <v>21.68</v>
      </c>
      <c r="F22" s="2">
        <f t="shared" si="0"/>
        <v>27.099999999999998</v>
      </c>
    </row>
    <row r="23" spans="1:6" ht="28.95" customHeight="1">
      <c r="A23" s="1" t="s">
        <v>37</v>
      </c>
      <c r="B23" s="1" t="s">
        <v>38</v>
      </c>
      <c r="C23" s="4">
        <v>12</v>
      </c>
      <c r="D23" s="1" t="s">
        <v>152</v>
      </c>
      <c r="E23" s="1">
        <v>19.13</v>
      </c>
      <c r="F23" s="2">
        <f t="shared" si="0"/>
        <v>23.912499999999998</v>
      </c>
    </row>
    <row r="24" spans="1:6" ht="28.95" customHeight="1">
      <c r="A24" s="1" t="s">
        <v>37</v>
      </c>
      <c r="B24" s="1" t="s">
        <v>38</v>
      </c>
      <c r="C24" s="4">
        <v>12</v>
      </c>
      <c r="D24" s="1" t="s">
        <v>152</v>
      </c>
      <c r="E24" s="1">
        <v>19.13</v>
      </c>
      <c r="F24" s="2">
        <f t="shared" si="0"/>
        <v>23.912499999999998</v>
      </c>
    </row>
    <row r="25" spans="1:6" ht="28.95" customHeight="1">
      <c r="A25" s="1" t="s">
        <v>17</v>
      </c>
      <c r="B25" s="1" t="s">
        <v>18</v>
      </c>
      <c r="C25" s="4">
        <v>6</v>
      </c>
      <c r="D25" s="1" t="s">
        <v>146</v>
      </c>
      <c r="E25" s="1">
        <v>30.63</v>
      </c>
      <c r="F25" s="2">
        <f t="shared" si="0"/>
        <v>38.287499999999994</v>
      </c>
    </row>
    <row r="26" spans="1:6" ht="28.95" customHeight="1">
      <c r="A26" s="1" t="s">
        <v>39</v>
      </c>
      <c r="B26" s="1" t="s">
        <v>20</v>
      </c>
      <c r="C26" s="4">
        <v>4</v>
      </c>
      <c r="D26" s="1" t="s">
        <v>146</v>
      </c>
      <c r="E26" s="1">
        <v>22.71</v>
      </c>
      <c r="F26" s="2">
        <f t="shared" si="0"/>
        <v>28.387499999999999</v>
      </c>
    </row>
    <row r="27" spans="1:6" ht="28.95" customHeight="1">
      <c r="A27" s="1" t="s">
        <v>19</v>
      </c>
      <c r="B27" s="1" t="s">
        <v>20</v>
      </c>
      <c r="C27" s="4">
        <v>5</v>
      </c>
      <c r="D27" s="1" t="s">
        <v>147</v>
      </c>
      <c r="E27" s="1">
        <v>34.659999999999997</v>
      </c>
      <c r="F27" s="2">
        <f t="shared" si="0"/>
        <v>43.324999999999996</v>
      </c>
    </row>
    <row r="28" spans="1:6" ht="40.950000000000003" customHeight="1">
      <c r="A28" s="1" t="s">
        <v>40</v>
      </c>
      <c r="B28" s="1" t="s">
        <v>22</v>
      </c>
      <c r="C28" s="4">
        <v>5</v>
      </c>
      <c r="D28" s="1" t="s">
        <v>153</v>
      </c>
      <c r="E28" s="1">
        <v>30.64</v>
      </c>
      <c r="F28" s="2">
        <f t="shared" si="0"/>
        <v>38.299999999999997</v>
      </c>
    </row>
    <row r="29" spans="1:6" ht="40.950000000000003" customHeight="1">
      <c r="A29" s="1" t="s">
        <v>21</v>
      </c>
      <c r="B29" s="1" t="s">
        <v>22</v>
      </c>
      <c r="C29" s="4">
        <v>5</v>
      </c>
      <c r="D29" s="1" t="s">
        <v>146</v>
      </c>
      <c r="E29" s="1">
        <v>42.1</v>
      </c>
      <c r="F29" s="2">
        <f t="shared" si="0"/>
        <v>52.625</v>
      </c>
    </row>
    <row r="30" spans="1:6" ht="28.95" customHeight="1">
      <c r="A30" s="1" t="s">
        <v>41</v>
      </c>
      <c r="B30" s="1" t="s">
        <v>42</v>
      </c>
      <c r="C30" s="4">
        <v>3</v>
      </c>
      <c r="D30" s="1" t="s">
        <v>141</v>
      </c>
      <c r="E30" s="1">
        <v>38.049999999999997</v>
      </c>
      <c r="F30" s="2">
        <f t="shared" si="0"/>
        <v>47.562499999999993</v>
      </c>
    </row>
    <row r="31" spans="1:6" ht="28.95" customHeight="1">
      <c r="A31" s="1" t="s">
        <v>41</v>
      </c>
      <c r="B31" s="1" t="s">
        <v>42</v>
      </c>
      <c r="C31" s="4">
        <v>3</v>
      </c>
      <c r="D31" s="1" t="s">
        <v>141</v>
      </c>
      <c r="E31" s="1">
        <v>38.049999999999997</v>
      </c>
      <c r="F31" s="2">
        <f t="shared" si="0"/>
        <v>47.562499999999993</v>
      </c>
    </row>
    <row r="32" spans="1:6" ht="40.950000000000003" customHeight="1">
      <c r="A32" s="1" t="s">
        <v>43</v>
      </c>
      <c r="B32" s="1" t="s">
        <v>44</v>
      </c>
      <c r="C32" s="4">
        <v>4</v>
      </c>
      <c r="D32" s="1" t="s">
        <v>154</v>
      </c>
      <c r="E32" s="1">
        <v>32.340000000000003</v>
      </c>
      <c r="F32" s="2">
        <f t="shared" si="0"/>
        <v>40.425000000000004</v>
      </c>
    </row>
    <row r="33" spans="1:6" ht="28.95" customHeight="1">
      <c r="A33" s="1" t="s">
        <v>45</v>
      </c>
      <c r="B33" s="1" t="s">
        <v>46</v>
      </c>
      <c r="C33" s="4">
        <v>5</v>
      </c>
      <c r="D33" s="1" t="s">
        <v>155</v>
      </c>
      <c r="E33" s="1">
        <v>39.61</v>
      </c>
      <c r="F33" s="2">
        <f t="shared" si="0"/>
        <v>49.512499999999996</v>
      </c>
    </row>
    <row r="34" spans="1:6" ht="28.95" customHeight="1">
      <c r="A34" s="1" t="s">
        <v>45</v>
      </c>
      <c r="B34" s="1" t="s">
        <v>46</v>
      </c>
      <c r="C34" s="4">
        <v>5</v>
      </c>
      <c r="D34" s="1" t="s">
        <v>155</v>
      </c>
      <c r="E34" s="1">
        <v>39.61</v>
      </c>
      <c r="F34" s="2">
        <f t="shared" si="0"/>
        <v>49.512499999999996</v>
      </c>
    </row>
    <row r="35" spans="1:6" ht="40.950000000000003" customHeight="1">
      <c r="A35" s="1" t="s">
        <v>47</v>
      </c>
      <c r="B35" s="1" t="s">
        <v>48</v>
      </c>
      <c r="C35" s="4">
        <v>8</v>
      </c>
      <c r="D35" s="1" t="s">
        <v>154</v>
      </c>
      <c r="E35" s="1">
        <v>40.76</v>
      </c>
      <c r="F35" s="2">
        <f t="shared" si="0"/>
        <v>50.949999999999996</v>
      </c>
    </row>
    <row r="36" spans="1:6" ht="40.950000000000003" customHeight="1">
      <c r="A36" s="1" t="s">
        <v>47</v>
      </c>
      <c r="B36" s="1" t="s">
        <v>48</v>
      </c>
      <c r="C36" s="4">
        <v>8</v>
      </c>
      <c r="D36" s="1" t="s">
        <v>154</v>
      </c>
      <c r="E36" s="1">
        <v>40.76</v>
      </c>
      <c r="F36" s="2">
        <f t="shared" si="0"/>
        <v>50.949999999999996</v>
      </c>
    </row>
    <row r="37" spans="1:6" ht="28.95" customHeight="1">
      <c r="A37" s="1" t="s">
        <v>49</v>
      </c>
      <c r="B37" s="1" t="s">
        <v>50</v>
      </c>
      <c r="C37" s="4">
        <v>12</v>
      </c>
      <c r="D37" s="1" t="s">
        <v>156</v>
      </c>
      <c r="E37" s="1">
        <v>55.53</v>
      </c>
      <c r="F37" s="2">
        <f t="shared" si="0"/>
        <v>69.412499999999994</v>
      </c>
    </row>
    <row r="38" spans="1:6" ht="28.95" customHeight="1">
      <c r="A38" s="1" t="s">
        <v>49</v>
      </c>
      <c r="B38" s="1" t="s">
        <v>50</v>
      </c>
      <c r="C38" s="4">
        <v>12</v>
      </c>
      <c r="D38" s="1" t="s">
        <v>156</v>
      </c>
      <c r="E38" s="1">
        <v>55.53</v>
      </c>
      <c r="F38" s="2">
        <f t="shared" si="0"/>
        <v>69.412499999999994</v>
      </c>
    </row>
    <row r="39" spans="1:6" ht="28.95" customHeight="1">
      <c r="A39" s="1" t="s">
        <v>51</v>
      </c>
      <c r="B39" s="1" t="s">
        <v>52</v>
      </c>
      <c r="C39" s="4">
        <v>12</v>
      </c>
      <c r="D39" s="1" t="s">
        <v>154</v>
      </c>
      <c r="E39" s="1">
        <v>57.14</v>
      </c>
      <c r="F39" s="2">
        <f t="shared" si="0"/>
        <v>71.424999999999997</v>
      </c>
    </row>
    <row r="40" spans="1:6" ht="28.95" customHeight="1">
      <c r="A40" s="1" t="s">
        <v>51</v>
      </c>
      <c r="B40" s="1" t="s">
        <v>52</v>
      </c>
      <c r="C40" s="4">
        <v>12</v>
      </c>
      <c r="D40" s="1" t="s">
        <v>154</v>
      </c>
      <c r="E40" s="1">
        <v>57.14</v>
      </c>
      <c r="F40" s="2">
        <f t="shared" si="0"/>
        <v>71.424999999999997</v>
      </c>
    </row>
    <row r="41" spans="1:6" ht="28.95" customHeight="1">
      <c r="A41" s="1" t="s">
        <v>53</v>
      </c>
      <c r="B41" s="1" t="s">
        <v>54</v>
      </c>
      <c r="C41" s="4">
        <v>12</v>
      </c>
      <c r="D41" s="1" t="s">
        <v>156</v>
      </c>
      <c r="E41" s="1">
        <v>58.37</v>
      </c>
      <c r="F41" s="2">
        <f t="shared" si="0"/>
        <v>72.962499999999991</v>
      </c>
    </row>
    <row r="42" spans="1:6" ht="28.95" customHeight="1">
      <c r="A42" s="1" t="s">
        <v>53</v>
      </c>
      <c r="B42" s="1" t="s">
        <v>54</v>
      </c>
      <c r="C42" s="4">
        <v>12</v>
      </c>
      <c r="D42" s="1" t="s">
        <v>156</v>
      </c>
      <c r="E42" s="1">
        <v>58.37</v>
      </c>
      <c r="F42" s="2">
        <f t="shared" si="0"/>
        <v>72.962499999999991</v>
      </c>
    </row>
    <row r="43" spans="1:6" ht="40.950000000000003" customHeight="1">
      <c r="A43" s="1" t="s">
        <v>55</v>
      </c>
      <c r="B43" s="1" t="s">
        <v>56</v>
      </c>
      <c r="C43" s="4">
        <v>3</v>
      </c>
      <c r="D43" s="1" t="s">
        <v>147</v>
      </c>
      <c r="E43" s="1">
        <v>23.04</v>
      </c>
      <c r="F43" s="2">
        <f t="shared" si="0"/>
        <v>28.799999999999997</v>
      </c>
    </row>
    <row r="44" spans="1:6" ht="40.950000000000003" customHeight="1">
      <c r="A44" s="1" t="s">
        <v>55</v>
      </c>
      <c r="B44" s="1" t="s">
        <v>56</v>
      </c>
      <c r="C44" s="4">
        <v>3</v>
      </c>
      <c r="D44" s="1" t="s">
        <v>147</v>
      </c>
      <c r="E44" s="1">
        <v>23.04</v>
      </c>
      <c r="F44" s="2">
        <f t="shared" si="0"/>
        <v>28.799999999999997</v>
      </c>
    </row>
    <row r="45" spans="1:6" ht="40.950000000000003" customHeight="1">
      <c r="A45" s="1" t="s">
        <v>57</v>
      </c>
      <c r="B45" s="1" t="s">
        <v>58</v>
      </c>
      <c r="C45" s="4">
        <v>3</v>
      </c>
      <c r="D45" s="1" t="s">
        <v>141</v>
      </c>
      <c r="E45" s="1">
        <v>14.01</v>
      </c>
      <c r="F45" s="2">
        <f t="shared" si="0"/>
        <v>17.512499999999999</v>
      </c>
    </row>
    <row r="46" spans="1:6" ht="40.950000000000003" customHeight="1">
      <c r="A46" s="1" t="s">
        <v>57</v>
      </c>
      <c r="B46" s="1" t="s">
        <v>58</v>
      </c>
      <c r="C46" s="4">
        <v>3</v>
      </c>
      <c r="D46" s="1" t="s">
        <v>141</v>
      </c>
      <c r="E46" s="1">
        <v>14.01</v>
      </c>
      <c r="F46" s="2">
        <f t="shared" si="0"/>
        <v>17.512499999999999</v>
      </c>
    </row>
    <row r="47" spans="1:6" ht="40.950000000000003" customHeight="1">
      <c r="A47" s="1" t="s">
        <v>59</v>
      </c>
      <c r="B47" s="1" t="s">
        <v>60</v>
      </c>
      <c r="C47" s="4">
        <v>4</v>
      </c>
      <c r="D47" s="1" t="s">
        <v>155</v>
      </c>
      <c r="E47" s="1">
        <v>18.64</v>
      </c>
      <c r="F47" s="2">
        <f t="shared" si="0"/>
        <v>23.3</v>
      </c>
    </row>
    <row r="48" spans="1:6" ht="40.950000000000003" customHeight="1">
      <c r="A48" s="1" t="s">
        <v>59</v>
      </c>
      <c r="B48" s="1" t="s">
        <v>60</v>
      </c>
      <c r="C48" s="4">
        <v>4</v>
      </c>
      <c r="D48" s="1" t="s">
        <v>155</v>
      </c>
      <c r="E48" s="1">
        <v>18.64</v>
      </c>
      <c r="F48" s="2">
        <f t="shared" si="0"/>
        <v>23.3</v>
      </c>
    </row>
    <row r="49" spans="1:6" ht="40.950000000000003" customHeight="1">
      <c r="A49" s="1" t="s">
        <v>61</v>
      </c>
      <c r="B49" s="1" t="s">
        <v>62</v>
      </c>
      <c r="C49" s="4">
        <v>4</v>
      </c>
      <c r="D49" s="1" t="s">
        <v>146</v>
      </c>
      <c r="E49" s="1">
        <v>21.08</v>
      </c>
      <c r="F49" s="2">
        <f t="shared" si="0"/>
        <v>26.349999999999998</v>
      </c>
    </row>
    <row r="50" spans="1:6" ht="40.950000000000003" customHeight="1">
      <c r="A50" s="1" t="s">
        <v>61</v>
      </c>
      <c r="B50" s="1" t="s">
        <v>62</v>
      </c>
      <c r="C50" s="4">
        <v>4</v>
      </c>
      <c r="D50" s="1" t="s">
        <v>146</v>
      </c>
      <c r="E50" s="1">
        <v>21.08</v>
      </c>
      <c r="F50" s="2">
        <f t="shared" si="0"/>
        <v>26.349999999999998</v>
      </c>
    </row>
    <row r="51" spans="1:6" ht="54" customHeight="1">
      <c r="A51" s="1" t="s">
        <v>63</v>
      </c>
      <c r="B51" s="1" t="s">
        <v>64</v>
      </c>
      <c r="C51" s="4">
        <v>5</v>
      </c>
      <c r="D51" s="1" t="s">
        <v>157</v>
      </c>
      <c r="E51" s="1">
        <v>17.61</v>
      </c>
      <c r="F51" s="2">
        <f t="shared" si="0"/>
        <v>22.012499999999999</v>
      </c>
    </row>
    <row r="52" spans="1:6" ht="40.950000000000003" customHeight="1">
      <c r="A52" s="1" t="s">
        <v>65</v>
      </c>
      <c r="B52" s="1" t="s">
        <v>66</v>
      </c>
      <c r="C52" s="3" t="s">
        <v>187</v>
      </c>
      <c r="D52" t="s">
        <v>151</v>
      </c>
      <c r="E52" s="1">
        <v>31</v>
      </c>
      <c r="F52" s="2">
        <f t="shared" si="0"/>
        <v>38.75</v>
      </c>
    </row>
    <row r="53" spans="1:6" ht="40.950000000000003" customHeight="1">
      <c r="A53" s="1" t="s">
        <v>65</v>
      </c>
      <c r="B53" s="1" t="s">
        <v>66</v>
      </c>
      <c r="C53" s="4" t="s">
        <v>187</v>
      </c>
      <c r="D53" s="1" t="s">
        <v>151</v>
      </c>
      <c r="E53" s="1">
        <v>31</v>
      </c>
      <c r="F53" s="2">
        <f t="shared" si="0"/>
        <v>38.75</v>
      </c>
    </row>
    <row r="54" spans="1:6" ht="40.950000000000003" customHeight="1">
      <c r="A54" s="1" t="s">
        <v>67</v>
      </c>
      <c r="B54" s="1" t="s">
        <v>68</v>
      </c>
      <c r="C54" s="4">
        <v>2</v>
      </c>
      <c r="D54" s="1" t="s">
        <v>158</v>
      </c>
      <c r="E54" s="1">
        <v>26.44</v>
      </c>
      <c r="F54" s="2">
        <f t="shared" si="0"/>
        <v>33.049999999999997</v>
      </c>
    </row>
    <row r="55" spans="1:6" ht="40.950000000000003" customHeight="1">
      <c r="A55" s="1" t="s">
        <v>67</v>
      </c>
      <c r="B55" s="1" t="s">
        <v>68</v>
      </c>
      <c r="C55" s="4">
        <v>2</v>
      </c>
      <c r="D55" s="1" t="s">
        <v>158</v>
      </c>
      <c r="E55" s="1">
        <v>26.44</v>
      </c>
      <c r="F55" s="2">
        <f t="shared" si="0"/>
        <v>33.049999999999997</v>
      </c>
    </row>
    <row r="56" spans="1:6" ht="54" customHeight="1">
      <c r="A56" s="1" t="s">
        <v>69</v>
      </c>
      <c r="B56" s="1" t="s">
        <v>70</v>
      </c>
      <c r="C56" s="4">
        <v>4</v>
      </c>
      <c r="D56" s="1" t="s">
        <v>159</v>
      </c>
      <c r="E56" s="1">
        <v>14.82</v>
      </c>
      <c r="F56" s="2">
        <f t="shared" si="0"/>
        <v>18.524999999999999</v>
      </c>
    </row>
    <row r="57" spans="1:6" ht="40.950000000000003" customHeight="1">
      <c r="A57" s="1" t="s">
        <v>71</v>
      </c>
      <c r="B57" s="1" t="s">
        <v>72</v>
      </c>
      <c r="C57" s="4">
        <v>12</v>
      </c>
      <c r="D57" s="1" t="s">
        <v>160</v>
      </c>
      <c r="E57" s="1">
        <v>14.71</v>
      </c>
      <c r="F57" s="2">
        <f t="shared" si="0"/>
        <v>18.387499999999999</v>
      </c>
    </row>
    <row r="58" spans="1:6" ht="40.950000000000003" customHeight="1">
      <c r="A58" s="1" t="s">
        <v>71</v>
      </c>
      <c r="B58" s="1" t="s">
        <v>72</v>
      </c>
      <c r="C58" s="4">
        <v>12</v>
      </c>
      <c r="D58" s="1" t="s">
        <v>160</v>
      </c>
      <c r="E58" s="1">
        <v>14.71</v>
      </c>
      <c r="F58" s="2">
        <f t="shared" si="0"/>
        <v>18.387499999999999</v>
      </c>
    </row>
    <row r="59" spans="1:6" ht="40.950000000000003" customHeight="1">
      <c r="A59" s="1" t="s">
        <v>73</v>
      </c>
      <c r="B59" s="1" t="s">
        <v>74</v>
      </c>
      <c r="C59" s="4">
        <v>1</v>
      </c>
      <c r="D59" s="1" t="s">
        <v>161</v>
      </c>
      <c r="E59" s="1">
        <v>14.32</v>
      </c>
      <c r="F59" s="2">
        <f t="shared" si="0"/>
        <v>17.899999999999999</v>
      </c>
    </row>
    <row r="60" spans="1:6" ht="40.950000000000003" customHeight="1">
      <c r="A60" s="1" t="s">
        <v>75</v>
      </c>
      <c r="B60" s="1" t="s">
        <v>76</v>
      </c>
      <c r="C60" s="4">
        <v>10</v>
      </c>
      <c r="D60" s="1" t="s">
        <v>162</v>
      </c>
      <c r="E60" s="1">
        <v>12.41</v>
      </c>
      <c r="F60" s="2">
        <f t="shared" si="0"/>
        <v>15.512499999999999</v>
      </c>
    </row>
    <row r="61" spans="1:6" ht="40.950000000000003" customHeight="1">
      <c r="A61" s="1" t="s">
        <v>77</v>
      </c>
      <c r="B61" s="1" t="s">
        <v>78</v>
      </c>
      <c r="C61" s="4">
        <v>1</v>
      </c>
      <c r="D61" s="1" t="s">
        <v>163</v>
      </c>
      <c r="E61" s="1">
        <v>16.34</v>
      </c>
      <c r="F61" s="2">
        <f t="shared" si="0"/>
        <v>20.424999999999997</v>
      </c>
    </row>
    <row r="62" spans="1:6" ht="40.950000000000003" customHeight="1">
      <c r="A62" s="1" t="s">
        <v>79</v>
      </c>
      <c r="B62" s="1" t="s">
        <v>80</v>
      </c>
      <c r="C62" s="4">
        <v>4</v>
      </c>
      <c r="D62" s="1" t="s">
        <v>164</v>
      </c>
      <c r="E62" s="1">
        <v>13.63</v>
      </c>
      <c r="F62" s="2">
        <f t="shared" si="0"/>
        <v>17.037500000000001</v>
      </c>
    </row>
    <row r="63" spans="1:6" ht="40.950000000000003" customHeight="1">
      <c r="A63" s="1" t="s">
        <v>81</v>
      </c>
      <c r="B63" s="1" t="s">
        <v>82</v>
      </c>
      <c r="C63" s="4">
        <v>1</v>
      </c>
      <c r="D63" s="1" t="s">
        <v>163</v>
      </c>
      <c r="E63" s="1">
        <v>15.27</v>
      </c>
      <c r="F63" s="2">
        <f t="shared" si="0"/>
        <v>19.087499999999999</v>
      </c>
    </row>
    <row r="64" spans="1:6" ht="40.950000000000003" customHeight="1">
      <c r="A64" s="1" t="s">
        <v>83</v>
      </c>
      <c r="B64" s="1" t="s">
        <v>84</v>
      </c>
      <c r="C64" s="4">
        <v>5</v>
      </c>
      <c r="D64" s="1" t="s">
        <v>146</v>
      </c>
      <c r="E64" s="1">
        <v>15.05</v>
      </c>
      <c r="F64" s="2">
        <f t="shared" si="0"/>
        <v>18.8125</v>
      </c>
    </row>
    <row r="65" spans="1:6" ht="40.950000000000003" customHeight="1">
      <c r="A65" s="1" t="s">
        <v>83</v>
      </c>
      <c r="B65" s="1" t="s">
        <v>84</v>
      </c>
      <c r="C65" s="4">
        <v>5</v>
      </c>
      <c r="D65" s="1" t="s">
        <v>146</v>
      </c>
      <c r="E65" s="1">
        <v>15.05</v>
      </c>
      <c r="F65" s="2">
        <f t="shared" si="0"/>
        <v>18.8125</v>
      </c>
    </row>
    <row r="66" spans="1:6" ht="40.950000000000003" customHeight="1">
      <c r="A66" s="1" t="s">
        <v>85</v>
      </c>
      <c r="B66" s="1" t="s">
        <v>86</v>
      </c>
      <c r="C66" s="4">
        <v>1</v>
      </c>
      <c r="D66" s="1" t="s">
        <v>165</v>
      </c>
      <c r="E66" s="1">
        <v>12.09</v>
      </c>
      <c r="F66" s="2">
        <f t="shared" si="0"/>
        <v>15.112499999999999</v>
      </c>
    </row>
    <row r="67" spans="1:6" ht="40.950000000000003" customHeight="1">
      <c r="A67" s="1" t="s">
        <v>87</v>
      </c>
      <c r="B67" s="1" t="s">
        <v>88</v>
      </c>
      <c r="C67" s="4">
        <v>6</v>
      </c>
      <c r="D67" s="1" t="s">
        <v>147</v>
      </c>
      <c r="E67" s="1">
        <v>15.39</v>
      </c>
      <c r="F67" s="2">
        <f t="shared" ref="F67:F98" si="1">E67/0.8</f>
        <v>19.237500000000001</v>
      </c>
    </row>
    <row r="68" spans="1:6" ht="40.950000000000003" customHeight="1">
      <c r="A68" s="1" t="s">
        <v>87</v>
      </c>
      <c r="B68" s="1" t="s">
        <v>88</v>
      </c>
      <c r="C68" s="4">
        <v>6</v>
      </c>
      <c r="D68" s="1" t="s">
        <v>147</v>
      </c>
      <c r="E68" s="1">
        <v>15.39</v>
      </c>
      <c r="F68" s="2">
        <f t="shared" si="1"/>
        <v>19.237500000000001</v>
      </c>
    </row>
    <row r="69" spans="1:6" ht="28.95" customHeight="1">
      <c r="A69" s="1" t="s">
        <v>89</v>
      </c>
      <c r="B69" s="1" t="s">
        <v>90</v>
      </c>
      <c r="C69" s="4">
        <v>1</v>
      </c>
      <c r="D69" s="1" t="s">
        <v>166</v>
      </c>
      <c r="E69" s="1">
        <v>19.16</v>
      </c>
      <c r="F69" s="2">
        <f t="shared" si="1"/>
        <v>23.95</v>
      </c>
    </row>
    <row r="70" spans="1:6" ht="28.95" customHeight="1">
      <c r="A70" s="1" t="s">
        <v>91</v>
      </c>
      <c r="B70" s="1" t="s">
        <v>92</v>
      </c>
      <c r="C70" s="4">
        <v>12</v>
      </c>
      <c r="D70" s="1" t="s">
        <v>167</v>
      </c>
      <c r="E70" s="1">
        <v>50.16</v>
      </c>
      <c r="F70" s="2">
        <f t="shared" si="1"/>
        <v>62.699999999999996</v>
      </c>
    </row>
    <row r="71" spans="1:6" ht="28.95" customHeight="1">
      <c r="A71" s="1" t="s">
        <v>91</v>
      </c>
      <c r="B71" s="1" t="s">
        <v>92</v>
      </c>
      <c r="C71" s="4">
        <v>12</v>
      </c>
      <c r="D71" s="1" t="s">
        <v>167</v>
      </c>
      <c r="E71" s="1">
        <v>50.16</v>
      </c>
      <c r="F71" s="2">
        <f t="shared" si="1"/>
        <v>62.699999999999996</v>
      </c>
    </row>
    <row r="72" spans="1:6" ht="40.950000000000003" customHeight="1">
      <c r="A72" s="1" t="s">
        <v>93</v>
      </c>
      <c r="B72" s="1" t="s">
        <v>94</v>
      </c>
      <c r="C72" s="4">
        <v>1</v>
      </c>
      <c r="D72" s="1" t="s">
        <v>168</v>
      </c>
      <c r="E72" s="1">
        <v>282.74</v>
      </c>
      <c r="F72" s="2">
        <f t="shared" si="1"/>
        <v>353.42500000000001</v>
      </c>
    </row>
    <row r="73" spans="1:6" ht="54" customHeight="1">
      <c r="A73" s="1" t="s">
        <v>95</v>
      </c>
      <c r="B73" s="1" t="s">
        <v>96</v>
      </c>
      <c r="C73" s="4">
        <v>20</v>
      </c>
      <c r="D73" s="1" t="s">
        <v>169</v>
      </c>
      <c r="E73" s="1">
        <v>30.37</v>
      </c>
      <c r="F73" s="2">
        <f t="shared" si="1"/>
        <v>37.962499999999999</v>
      </c>
    </row>
    <row r="74" spans="1:6" ht="54" customHeight="1">
      <c r="A74" s="1" t="s">
        <v>97</v>
      </c>
      <c r="B74" s="1" t="s">
        <v>96</v>
      </c>
      <c r="C74" s="4">
        <v>20</v>
      </c>
      <c r="D74" s="1" t="s">
        <v>170</v>
      </c>
      <c r="E74" s="1">
        <v>30.37</v>
      </c>
      <c r="F74" s="2">
        <f t="shared" si="1"/>
        <v>37.962499999999999</v>
      </c>
    </row>
    <row r="75" spans="1:6" ht="66" customHeight="1">
      <c r="A75" s="1" t="s">
        <v>98</v>
      </c>
      <c r="B75" s="1" t="s">
        <v>99</v>
      </c>
      <c r="C75" s="4">
        <v>2</v>
      </c>
      <c r="D75" s="1" t="s">
        <v>186</v>
      </c>
      <c r="E75" s="1">
        <v>29.44</v>
      </c>
      <c r="F75" s="2">
        <f t="shared" si="1"/>
        <v>36.799999999999997</v>
      </c>
    </row>
    <row r="76" spans="1:6" ht="54" customHeight="1">
      <c r="A76" s="1" t="s">
        <v>100</v>
      </c>
      <c r="B76" s="1" t="s">
        <v>101</v>
      </c>
      <c r="C76" s="4">
        <v>18</v>
      </c>
      <c r="D76" s="1" t="s">
        <v>171</v>
      </c>
      <c r="E76" s="1">
        <v>118.64</v>
      </c>
      <c r="F76" s="2">
        <f t="shared" si="1"/>
        <v>148.29999999999998</v>
      </c>
    </row>
    <row r="77" spans="1:6" ht="40.950000000000003" customHeight="1">
      <c r="A77" s="1" t="s">
        <v>102</v>
      </c>
      <c r="B77" s="1" t="s">
        <v>103</v>
      </c>
      <c r="C77" s="4">
        <v>20</v>
      </c>
      <c r="D77" s="1" t="s">
        <v>172</v>
      </c>
      <c r="E77" s="1">
        <v>30.09</v>
      </c>
      <c r="F77" s="2">
        <f t="shared" si="1"/>
        <v>37.612499999999997</v>
      </c>
    </row>
    <row r="78" spans="1:6" ht="54" customHeight="1">
      <c r="A78" s="1" t="s">
        <v>104</v>
      </c>
      <c r="B78" s="1" t="s">
        <v>101</v>
      </c>
      <c r="C78" s="4">
        <v>20</v>
      </c>
      <c r="D78" s="1" t="s">
        <v>173</v>
      </c>
      <c r="E78" s="1">
        <v>99.6</v>
      </c>
      <c r="F78" s="2">
        <f t="shared" si="1"/>
        <v>124.49999999999999</v>
      </c>
    </row>
    <row r="79" spans="1:6" ht="54" customHeight="1">
      <c r="A79" s="1" t="s">
        <v>105</v>
      </c>
      <c r="B79" s="1" t="s">
        <v>101</v>
      </c>
      <c r="C79" s="4">
        <v>24</v>
      </c>
      <c r="D79" s="1" t="s">
        <v>174</v>
      </c>
      <c r="E79" s="1">
        <v>98.43</v>
      </c>
      <c r="F79" s="2">
        <f t="shared" si="1"/>
        <v>123.03750000000001</v>
      </c>
    </row>
    <row r="80" spans="1:6" ht="28.95" customHeight="1">
      <c r="A80" s="1" t="s">
        <v>106</v>
      </c>
      <c r="B80" s="1" t="s">
        <v>107</v>
      </c>
      <c r="C80" s="4">
        <v>6</v>
      </c>
      <c r="D80" s="1" t="s">
        <v>157</v>
      </c>
      <c r="E80" s="1">
        <v>29.27</v>
      </c>
      <c r="F80" s="2">
        <f t="shared" si="1"/>
        <v>36.587499999999999</v>
      </c>
    </row>
    <row r="81" spans="1:6" ht="40.950000000000003" customHeight="1">
      <c r="A81" s="1" t="s">
        <v>108</v>
      </c>
      <c r="B81" s="1" t="s">
        <v>109</v>
      </c>
      <c r="C81" s="4">
        <v>2</v>
      </c>
      <c r="D81" s="1" t="s">
        <v>175</v>
      </c>
      <c r="E81" s="1">
        <v>102.97</v>
      </c>
      <c r="F81" s="2">
        <f t="shared" si="1"/>
        <v>128.71249999999998</v>
      </c>
    </row>
    <row r="82" spans="1:6" ht="28.95" customHeight="1">
      <c r="A82" s="1" t="s">
        <v>110</v>
      </c>
      <c r="B82" s="1" t="s">
        <v>111</v>
      </c>
      <c r="C82" s="4">
        <v>2</v>
      </c>
      <c r="D82" s="1" t="s">
        <v>175</v>
      </c>
      <c r="E82" s="1">
        <v>110.29</v>
      </c>
      <c r="F82" s="2">
        <f t="shared" si="1"/>
        <v>137.86250000000001</v>
      </c>
    </row>
    <row r="83" spans="1:6" ht="40.950000000000003" customHeight="1">
      <c r="A83" s="1" t="s">
        <v>112</v>
      </c>
      <c r="B83" s="1" t="s">
        <v>113</v>
      </c>
      <c r="C83" s="4">
        <v>4</v>
      </c>
      <c r="D83" s="1" t="s">
        <v>176</v>
      </c>
      <c r="E83" s="1">
        <v>26.85</v>
      </c>
      <c r="F83" s="2">
        <f t="shared" si="1"/>
        <v>33.5625</v>
      </c>
    </row>
    <row r="84" spans="1:6" ht="40.950000000000003" customHeight="1">
      <c r="A84" s="1" t="s">
        <v>114</v>
      </c>
      <c r="B84" s="1" t="s">
        <v>115</v>
      </c>
      <c r="C84" s="4">
        <v>44</v>
      </c>
      <c r="D84" s="1" t="s">
        <v>177</v>
      </c>
      <c r="E84" s="1">
        <v>63.87</v>
      </c>
      <c r="F84" s="2">
        <f t="shared" si="1"/>
        <v>79.837499999999991</v>
      </c>
    </row>
    <row r="85" spans="1:6" ht="40.950000000000003" customHeight="1">
      <c r="A85" s="1" t="s">
        <v>116</v>
      </c>
      <c r="B85" s="1" t="s">
        <v>117</v>
      </c>
      <c r="C85" s="4">
        <v>15</v>
      </c>
      <c r="D85" s="1" t="s">
        <v>178</v>
      </c>
      <c r="E85" s="1">
        <v>115.04</v>
      </c>
      <c r="F85" s="2">
        <f t="shared" si="1"/>
        <v>143.80000000000001</v>
      </c>
    </row>
    <row r="86" spans="1:6" ht="40.950000000000003" customHeight="1">
      <c r="A86" s="1" t="s">
        <v>118</v>
      </c>
      <c r="B86" s="1" t="s">
        <v>119</v>
      </c>
      <c r="C86" s="4">
        <v>20</v>
      </c>
      <c r="D86" s="1" t="s">
        <v>179</v>
      </c>
      <c r="E86" s="1">
        <v>116.63</v>
      </c>
      <c r="F86" s="2">
        <f t="shared" si="1"/>
        <v>145.78749999999999</v>
      </c>
    </row>
    <row r="87" spans="1:6" ht="54" customHeight="1">
      <c r="A87" s="1" t="s">
        <v>120</v>
      </c>
      <c r="B87" s="1" t="s">
        <v>121</v>
      </c>
      <c r="C87" s="4">
        <v>36</v>
      </c>
      <c r="D87" s="1" t="s">
        <v>180</v>
      </c>
      <c r="E87" s="1">
        <v>56.95</v>
      </c>
      <c r="F87" s="2">
        <f t="shared" si="1"/>
        <v>71.1875</v>
      </c>
    </row>
    <row r="88" spans="1:6" ht="40.950000000000003" customHeight="1">
      <c r="A88" s="1" t="s">
        <v>122</v>
      </c>
      <c r="B88" s="1" t="s">
        <v>123</v>
      </c>
      <c r="C88" s="4">
        <v>2</v>
      </c>
      <c r="D88" s="1" t="s">
        <v>181</v>
      </c>
      <c r="E88" s="1">
        <v>65.430000000000007</v>
      </c>
      <c r="F88" s="2">
        <f t="shared" si="1"/>
        <v>81.787500000000009</v>
      </c>
    </row>
    <row r="89" spans="1:6" ht="40.950000000000003" customHeight="1">
      <c r="A89" s="1" t="s">
        <v>124</v>
      </c>
      <c r="B89" s="1" t="s">
        <v>125</v>
      </c>
      <c r="C89" s="4">
        <v>3</v>
      </c>
      <c r="D89" s="1" t="s">
        <v>156</v>
      </c>
      <c r="E89" s="1">
        <v>14.37</v>
      </c>
      <c r="F89" s="2">
        <f t="shared" si="1"/>
        <v>17.962499999999999</v>
      </c>
    </row>
    <row r="90" spans="1:6" ht="54" customHeight="1">
      <c r="A90" s="1" t="s">
        <v>126</v>
      </c>
      <c r="B90" s="1" t="s">
        <v>127</v>
      </c>
      <c r="C90" s="4">
        <v>5</v>
      </c>
      <c r="D90" s="1" t="s">
        <v>182</v>
      </c>
      <c r="E90" s="1">
        <v>105.65</v>
      </c>
      <c r="F90" s="2">
        <f t="shared" si="1"/>
        <v>132.0625</v>
      </c>
    </row>
    <row r="91" spans="1:6" ht="54" customHeight="1">
      <c r="A91" s="1" t="s">
        <v>128</v>
      </c>
      <c r="B91" s="1" t="s">
        <v>127</v>
      </c>
      <c r="C91" s="4">
        <v>5</v>
      </c>
      <c r="D91" s="1" t="s">
        <v>182</v>
      </c>
      <c r="E91" s="1">
        <v>86.86</v>
      </c>
      <c r="F91" s="2">
        <f t="shared" si="1"/>
        <v>108.57499999999999</v>
      </c>
    </row>
    <row r="92" spans="1:6" ht="28.95" customHeight="1">
      <c r="A92" s="1" t="s">
        <v>129</v>
      </c>
      <c r="B92" s="1" t="s">
        <v>130</v>
      </c>
      <c r="C92" s="4">
        <v>20</v>
      </c>
      <c r="D92" s="1" t="s">
        <v>183</v>
      </c>
      <c r="E92" s="1">
        <v>25.21</v>
      </c>
      <c r="F92" s="2">
        <f t="shared" si="1"/>
        <v>31.512499999999999</v>
      </c>
    </row>
    <row r="93" spans="1:6" ht="28.95" customHeight="1">
      <c r="A93" s="1" t="s">
        <v>129</v>
      </c>
      <c r="B93" s="1" t="s">
        <v>130</v>
      </c>
      <c r="C93" s="4">
        <v>20</v>
      </c>
      <c r="D93" s="1" t="s">
        <v>183</v>
      </c>
      <c r="E93" s="1">
        <v>25.21</v>
      </c>
      <c r="F93" s="2">
        <f t="shared" si="1"/>
        <v>31.512499999999999</v>
      </c>
    </row>
    <row r="94" spans="1:6" ht="54" customHeight="1">
      <c r="A94" s="1" t="s">
        <v>131</v>
      </c>
      <c r="B94" s="1" t="s">
        <v>132</v>
      </c>
      <c r="C94" s="4">
        <v>4</v>
      </c>
      <c r="D94" s="1" t="s">
        <v>142</v>
      </c>
      <c r="E94" s="1">
        <v>23.12</v>
      </c>
      <c r="F94" s="2">
        <f t="shared" si="1"/>
        <v>28.9</v>
      </c>
    </row>
    <row r="95" spans="1:6" ht="40.950000000000003" customHeight="1">
      <c r="A95" s="1" t="s">
        <v>133</v>
      </c>
      <c r="B95" s="1" t="s">
        <v>134</v>
      </c>
      <c r="C95" s="4">
        <v>4</v>
      </c>
      <c r="D95" s="1" t="s">
        <v>157</v>
      </c>
      <c r="E95" s="1">
        <v>12.6</v>
      </c>
      <c r="F95" s="2">
        <f t="shared" si="1"/>
        <v>15.749999999999998</v>
      </c>
    </row>
    <row r="96" spans="1:6" ht="40.950000000000003" customHeight="1">
      <c r="A96" s="1" t="s">
        <v>135</v>
      </c>
      <c r="B96" s="1" t="s">
        <v>136</v>
      </c>
      <c r="C96" s="4">
        <v>4</v>
      </c>
      <c r="D96" s="1" t="s">
        <v>184</v>
      </c>
      <c r="E96" s="1">
        <v>13.55</v>
      </c>
      <c r="F96" s="2">
        <f t="shared" si="1"/>
        <v>16.9375</v>
      </c>
    </row>
    <row r="97" spans="1:6" ht="40.950000000000003" customHeight="1">
      <c r="A97" s="1" t="s">
        <v>135</v>
      </c>
      <c r="B97" s="1" t="s">
        <v>136</v>
      </c>
      <c r="C97" s="4">
        <v>4</v>
      </c>
      <c r="D97" s="1" t="s">
        <v>184</v>
      </c>
      <c r="E97" s="1">
        <v>13.55</v>
      </c>
      <c r="F97" s="2">
        <f t="shared" si="1"/>
        <v>16.9375</v>
      </c>
    </row>
    <row r="98" spans="1:6" ht="40.950000000000003" customHeight="1">
      <c r="A98" s="1" t="s">
        <v>137</v>
      </c>
      <c r="B98" s="1" t="s">
        <v>138</v>
      </c>
      <c r="C98" s="4">
        <v>30</v>
      </c>
      <c r="D98" s="1" t="s">
        <v>185</v>
      </c>
      <c r="E98" s="1">
        <v>73.209999999999994</v>
      </c>
      <c r="F98" s="2">
        <f t="shared" si="1"/>
        <v>91.512499999999989</v>
      </c>
    </row>
    <row r="99" spans="1:6">
      <c r="A99" t="str">
        <f>CONCATENATE(A2,"1")</f>
        <v>6770051</v>
      </c>
      <c r="B99" t="str">
        <f>CONCATENATE(B2," COUPER")</f>
        <v>BOEUF BAVETTE 1855 / 1855 COUPER</v>
      </c>
      <c r="C99">
        <f>C2</f>
        <v>4</v>
      </c>
      <c r="D99" t="str">
        <f>D2</f>
        <v>7-10K.P.</v>
      </c>
      <c r="E99">
        <f>E2</f>
        <v>35.11</v>
      </c>
      <c r="F99" s="2">
        <f>E99/0.8+2.95</f>
        <v>46.837499999999999</v>
      </c>
    </row>
    <row r="100" spans="1:6">
      <c r="A100" t="str">
        <f t="shared" ref="A100:A163" si="2">CONCATENATE(A3,"1")</f>
        <v>1319231</v>
      </c>
      <c r="B100" t="str">
        <f t="shared" ref="B100:B163" si="3">CONCATENATE(B3," COUPER")</f>
        <v>BOEUF BAVETTE AAA / NORTHERN GOLD COUPER</v>
      </c>
      <c r="C100">
        <f t="shared" ref="C100:E163" si="4">C3</f>
        <v>4</v>
      </c>
      <c r="D100" t="str">
        <f t="shared" si="4"/>
        <v>9K.P.</v>
      </c>
      <c r="E100">
        <f t="shared" si="4"/>
        <v>33.75</v>
      </c>
      <c r="F100" s="2">
        <f t="shared" ref="F100:F163" si="5">E100/0.8+2.95</f>
        <v>45.137500000000003</v>
      </c>
    </row>
    <row r="101" spans="1:6">
      <c r="A101" t="str">
        <f t="shared" si="2"/>
        <v>1333221</v>
      </c>
      <c r="B101" t="str">
        <f t="shared" si="3"/>
        <v>BOEUF BAVETTE AAA / ATLANTIC COUPER</v>
      </c>
      <c r="C101">
        <f t="shared" si="4"/>
        <v>4</v>
      </c>
      <c r="D101" t="str">
        <f t="shared" si="4"/>
        <v>4K.P.</v>
      </c>
      <c r="E101">
        <f t="shared" si="4"/>
        <v>27.47</v>
      </c>
      <c r="F101" s="2">
        <f t="shared" si="5"/>
        <v>37.287500000000001</v>
      </c>
    </row>
    <row r="102" spans="1:6">
      <c r="A102" t="str">
        <f t="shared" si="2"/>
        <v>6006731</v>
      </c>
      <c r="B102" t="str">
        <f t="shared" si="3"/>
        <v>BOEUF BAVETTE MORCEAU / MATURIN COUPER</v>
      </c>
      <c r="C102">
        <f t="shared" si="4"/>
        <v>1</v>
      </c>
      <c r="D102" t="str">
        <f t="shared" si="4"/>
        <v>325GR</v>
      </c>
      <c r="E102">
        <f t="shared" si="4"/>
        <v>27.65</v>
      </c>
      <c r="F102" s="2">
        <f t="shared" si="5"/>
        <v>37.512499999999996</v>
      </c>
    </row>
    <row r="103" spans="1:6">
      <c r="A103" t="str">
        <f t="shared" si="2"/>
        <v>6014841</v>
      </c>
      <c r="B103" t="str">
        <f t="shared" si="3"/>
        <v>BOEUF BAVETTE WAGYU / MATURIN COUPER</v>
      </c>
      <c r="C103">
        <f t="shared" si="4"/>
        <v>1</v>
      </c>
      <c r="D103" t="str">
        <f t="shared" si="4"/>
        <v>552GR</v>
      </c>
      <c r="E103">
        <f t="shared" si="4"/>
        <v>51.13</v>
      </c>
      <c r="F103" s="2">
        <f t="shared" si="5"/>
        <v>66.862499999999997</v>
      </c>
    </row>
    <row r="104" spans="1:6">
      <c r="A104" t="str">
        <f t="shared" si="2"/>
        <v>6778101</v>
      </c>
      <c r="B104" t="str">
        <f t="shared" si="3"/>
        <v>BOEUF CONTRE-FILET 1855 / 1855 COUPER</v>
      </c>
      <c r="C104">
        <f t="shared" si="4"/>
        <v>6</v>
      </c>
      <c r="D104" t="str">
        <f t="shared" si="4"/>
        <v>4.2K.P.</v>
      </c>
      <c r="E104">
        <f t="shared" si="4"/>
        <v>47.44</v>
      </c>
      <c r="F104" s="2">
        <f t="shared" si="5"/>
        <v>62.25</v>
      </c>
    </row>
    <row r="105" spans="1:6">
      <c r="A105" t="str">
        <f t="shared" si="2"/>
        <v>1307921</v>
      </c>
      <c r="B105" t="str">
        <f t="shared" si="3"/>
        <v>BOEUF CONTRE-FILET A+ / CAN/US COUPER</v>
      </c>
      <c r="C105">
        <f t="shared" si="4"/>
        <v>6</v>
      </c>
      <c r="D105" t="str">
        <f t="shared" si="4"/>
        <v>6K.P.</v>
      </c>
      <c r="E105">
        <f t="shared" si="4"/>
        <v>30.63</v>
      </c>
      <c r="F105" s="2">
        <f t="shared" si="5"/>
        <v>41.237499999999997</v>
      </c>
    </row>
    <row r="106" spans="1:6">
      <c r="A106" t="str">
        <f t="shared" si="2"/>
        <v>1062511</v>
      </c>
      <c r="B106" t="str">
        <f t="shared" si="3"/>
        <v>BOEUF CONTRE-FILET AA / CAN/US COUPER</v>
      </c>
      <c r="C106">
        <f t="shared" si="4"/>
        <v>5</v>
      </c>
      <c r="D106" t="str">
        <f t="shared" si="4"/>
        <v>5K.P.</v>
      </c>
      <c r="E106">
        <f t="shared" si="4"/>
        <v>34.659999999999997</v>
      </c>
      <c r="F106" s="2">
        <f t="shared" si="5"/>
        <v>46.274999999999999</v>
      </c>
    </row>
    <row r="107" spans="1:6">
      <c r="A107" t="str">
        <f t="shared" si="2"/>
        <v>6776031</v>
      </c>
      <c r="B107" t="str">
        <f t="shared" si="3"/>
        <v>BOEUF CONTRE-FILET AAA / CAN/US COUPER</v>
      </c>
      <c r="C107">
        <f t="shared" si="4"/>
        <v>5</v>
      </c>
      <c r="D107" t="str">
        <f t="shared" si="4"/>
        <v>6K.P.</v>
      </c>
      <c r="E107">
        <f t="shared" si="4"/>
        <v>42.1</v>
      </c>
      <c r="F107" s="2">
        <f t="shared" si="5"/>
        <v>55.575000000000003</v>
      </c>
    </row>
    <row r="108" spans="1:6">
      <c r="A108" t="str">
        <f t="shared" si="2"/>
        <v>320921</v>
      </c>
      <c r="B108" t="str">
        <f t="shared" si="3"/>
        <v>BOEUF ROTI PALETTE AVEC OS AA / VIANDES LAUZON COUPER</v>
      </c>
      <c r="C108">
        <f t="shared" si="4"/>
        <v>1</v>
      </c>
      <c r="D108" t="str">
        <f t="shared" si="4"/>
        <v>5KG</v>
      </c>
      <c r="E108">
        <f t="shared" si="4"/>
        <v>22.71</v>
      </c>
      <c r="F108" s="2">
        <f t="shared" si="5"/>
        <v>31.337499999999999</v>
      </c>
    </row>
    <row r="109" spans="1:6">
      <c r="A109" t="str">
        <f t="shared" si="2"/>
        <v>320931</v>
      </c>
      <c r="B109" t="str">
        <f t="shared" si="3"/>
        <v>BOEUF ROTI PALETTE DESOSSE ROULE / VIANDES LAUZON COUPER</v>
      </c>
      <c r="C109">
        <f t="shared" si="4"/>
        <v>1</v>
      </c>
      <c r="D109" t="str">
        <f t="shared" si="4"/>
        <v>4.5K.P.</v>
      </c>
      <c r="E109">
        <f t="shared" si="4"/>
        <v>26.63</v>
      </c>
      <c r="F109" s="2">
        <f t="shared" si="5"/>
        <v>36.237499999999997</v>
      </c>
    </row>
    <row r="110" spans="1:6">
      <c r="A110" t="str">
        <f t="shared" si="2"/>
        <v>72107281</v>
      </c>
      <c r="B110" t="str">
        <f t="shared" si="3"/>
        <v>BOEUF COTE RTS A+ / CAN/US COUPER</v>
      </c>
      <c r="C110">
        <f t="shared" si="4"/>
        <v>4</v>
      </c>
      <c r="D110" t="str">
        <f t="shared" si="4"/>
        <v>8K.P.</v>
      </c>
      <c r="E110">
        <f t="shared" si="4"/>
        <v>31.25</v>
      </c>
      <c r="F110" s="2">
        <f t="shared" si="5"/>
        <v>42.012500000000003</v>
      </c>
    </row>
    <row r="111" spans="1:6">
      <c r="A111" t="str">
        <f t="shared" si="2"/>
        <v>72107281</v>
      </c>
      <c r="B111" t="str">
        <f t="shared" si="3"/>
        <v>BOEUF COTE RTS A+ / CAN/US COUPER</v>
      </c>
      <c r="C111">
        <f t="shared" si="4"/>
        <v>4</v>
      </c>
      <c r="D111" t="str">
        <f t="shared" si="4"/>
        <v>8K.P.</v>
      </c>
      <c r="E111">
        <f t="shared" si="4"/>
        <v>31.25</v>
      </c>
      <c r="F111" s="2">
        <f t="shared" si="5"/>
        <v>42.012500000000003</v>
      </c>
    </row>
    <row r="112" spans="1:6">
      <c r="A112" t="str">
        <f t="shared" si="2"/>
        <v>1310811</v>
      </c>
      <c r="B112" t="str">
        <f t="shared" si="3"/>
        <v>BOEUF COTE RTS AA / CAN/US COUPER</v>
      </c>
      <c r="C112">
        <f t="shared" si="4"/>
        <v>3</v>
      </c>
      <c r="D112" t="str">
        <f t="shared" si="4"/>
        <v>9K.P.</v>
      </c>
      <c r="E112">
        <f t="shared" si="4"/>
        <v>33.61</v>
      </c>
      <c r="F112" s="2">
        <f t="shared" si="5"/>
        <v>44.962499999999999</v>
      </c>
    </row>
    <row r="113" spans="1:6">
      <c r="A113" t="str">
        <f t="shared" si="2"/>
        <v>1310811</v>
      </c>
      <c r="B113" t="str">
        <f t="shared" si="3"/>
        <v>BOEUF COTE RTS AA / CAN/US COUPER</v>
      </c>
      <c r="C113">
        <f t="shared" si="4"/>
        <v>3</v>
      </c>
      <c r="D113" t="str">
        <f t="shared" si="4"/>
        <v>9K.P.</v>
      </c>
      <c r="E113">
        <f t="shared" si="4"/>
        <v>33.61</v>
      </c>
      <c r="F113" s="2">
        <f t="shared" si="5"/>
        <v>44.962499999999999</v>
      </c>
    </row>
    <row r="114" spans="1:6">
      <c r="A114" t="str">
        <f t="shared" si="2"/>
        <v>1304111</v>
      </c>
      <c r="B114" t="str">
        <f t="shared" si="3"/>
        <v>BOEUF COTE TOMAHAWK AA+ / CAN/US COUPER</v>
      </c>
      <c r="C114">
        <f t="shared" si="4"/>
        <v>2</v>
      </c>
      <c r="D114" t="str">
        <f t="shared" si="4"/>
        <v>12K.P.</v>
      </c>
      <c r="E114">
        <f t="shared" si="4"/>
        <v>42.02</v>
      </c>
      <c r="F114" s="2">
        <f t="shared" si="5"/>
        <v>55.475000000000001</v>
      </c>
    </row>
    <row r="115" spans="1:6">
      <c r="A115" t="str">
        <f t="shared" si="2"/>
        <v>1304111</v>
      </c>
      <c r="B115" t="str">
        <f t="shared" si="3"/>
        <v>BOEUF COTE TOMAHAWK AA+ / CAN/US COUPER</v>
      </c>
      <c r="C115">
        <f t="shared" si="4"/>
        <v>2</v>
      </c>
      <c r="D115" t="str">
        <f t="shared" si="4"/>
        <v>12K.P.</v>
      </c>
      <c r="E115">
        <f t="shared" si="4"/>
        <v>42.02</v>
      </c>
      <c r="F115" s="2">
        <f t="shared" si="5"/>
        <v>55.475000000000001</v>
      </c>
    </row>
    <row r="116" spans="1:6">
      <c r="A116" t="str">
        <f t="shared" si="2"/>
        <v>1307931</v>
      </c>
      <c r="B116" t="str">
        <f t="shared" si="3"/>
        <v>BOEUF HAUT SURLONGE TOP BUTT A+ / CAN/US COUPER</v>
      </c>
      <c r="C116">
        <f t="shared" si="4"/>
        <v>5</v>
      </c>
      <c r="D116" t="str">
        <f t="shared" si="4"/>
        <v>6K.P.</v>
      </c>
      <c r="E116">
        <f t="shared" si="4"/>
        <v>20.27</v>
      </c>
      <c r="F116" s="2">
        <f t="shared" si="5"/>
        <v>28.287499999999998</v>
      </c>
    </row>
    <row r="117" spans="1:6">
      <c r="A117" t="str">
        <f t="shared" si="2"/>
        <v>1307931</v>
      </c>
      <c r="B117" t="str">
        <f t="shared" si="3"/>
        <v>BOEUF HAUT SURLONGE TOP BUTT A+ / CAN/US COUPER</v>
      </c>
      <c r="C117">
        <f t="shared" si="4"/>
        <v>5</v>
      </c>
      <c r="D117" t="str">
        <f t="shared" si="4"/>
        <v>6K.P.</v>
      </c>
      <c r="E117">
        <f t="shared" si="4"/>
        <v>20.27</v>
      </c>
      <c r="F117" s="2">
        <f t="shared" si="5"/>
        <v>28.287499999999998</v>
      </c>
    </row>
    <row r="118" spans="1:6">
      <c r="A118" t="str">
        <f t="shared" si="2"/>
        <v>1252041</v>
      </c>
      <c r="B118" t="str">
        <f t="shared" si="3"/>
        <v>BOEUF HAUT SURLONGE TOP BUTT 1855 / 1855 COUPER</v>
      </c>
      <c r="C118">
        <f t="shared" si="4"/>
        <v>5</v>
      </c>
      <c r="D118" t="str">
        <f t="shared" si="4"/>
        <v>6K.P.</v>
      </c>
      <c r="E118">
        <f t="shared" si="4"/>
        <v>21.68</v>
      </c>
      <c r="F118" s="2">
        <f t="shared" si="5"/>
        <v>30.049999999999997</v>
      </c>
    </row>
    <row r="119" spans="1:6">
      <c r="A119" t="str">
        <f t="shared" si="2"/>
        <v>1252041</v>
      </c>
      <c r="B119" t="str">
        <f t="shared" si="3"/>
        <v>BOEUF HAUT SURLONGE TOP BUTT 1855 / 1855 COUPER</v>
      </c>
      <c r="C119">
        <f t="shared" si="4"/>
        <v>5</v>
      </c>
      <c r="D119" t="str">
        <f t="shared" si="4"/>
        <v>6K.P.</v>
      </c>
      <c r="E119">
        <f t="shared" si="4"/>
        <v>21.68</v>
      </c>
      <c r="F119" s="2">
        <f t="shared" si="5"/>
        <v>30.049999999999997</v>
      </c>
    </row>
    <row r="120" spans="1:6">
      <c r="A120" t="str">
        <f t="shared" si="2"/>
        <v>1301381</v>
      </c>
      <c r="B120" t="str">
        <f t="shared" si="3"/>
        <v>BOEUF MACREUSE A+ / CAN/US COUPER</v>
      </c>
      <c r="C120">
        <f t="shared" si="4"/>
        <v>12</v>
      </c>
      <c r="D120" t="str">
        <f t="shared" si="4"/>
        <v>2.3K.P.</v>
      </c>
      <c r="E120">
        <f t="shared" si="4"/>
        <v>19.13</v>
      </c>
      <c r="F120" s="2">
        <f t="shared" si="5"/>
        <v>26.862499999999997</v>
      </c>
    </row>
    <row r="121" spans="1:6">
      <c r="A121" t="str">
        <f t="shared" si="2"/>
        <v>1301381</v>
      </c>
      <c r="B121" t="str">
        <f t="shared" si="3"/>
        <v>BOEUF MACREUSE A+ / CAN/US COUPER</v>
      </c>
      <c r="C121">
        <f t="shared" si="4"/>
        <v>12</v>
      </c>
      <c r="D121" t="str">
        <f t="shared" si="4"/>
        <v>2.3K.P.</v>
      </c>
      <c r="E121">
        <f t="shared" si="4"/>
        <v>19.13</v>
      </c>
      <c r="F121" s="2">
        <f t="shared" si="5"/>
        <v>26.862499999999997</v>
      </c>
    </row>
    <row r="122" spans="1:6">
      <c r="A122" t="str">
        <f t="shared" si="2"/>
        <v>1307921</v>
      </c>
      <c r="B122" t="str">
        <f t="shared" si="3"/>
        <v>BOEUF CONTRE-FILET A+ / CAN/US COUPER</v>
      </c>
      <c r="C122">
        <f t="shared" si="4"/>
        <v>6</v>
      </c>
      <c r="D122" t="str">
        <f t="shared" si="4"/>
        <v>6K.P.</v>
      </c>
      <c r="E122">
        <f t="shared" si="4"/>
        <v>30.63</v>
      </c>
      <c r="F122" s="2">
        <f t="shared" si="5"/>
        <v>41.237499999999997</v>
      </c>
    </row>
    <row r="123" spans="1:6">
      <c r="A123" t="str">
        <f t="shared" si="2"/>
        <v>1341571</v>
      </c>
      <c r="B123" t="str">
        <f t="shared" si="3"/>
        <v>BOEUF CONTRE-FILET AA / CAN/US COUPER</v>
      </c>
      <c r="C123">
        <f t="shared" si="4"/>
        <v>4</v>
      </c>
      <c r="D123" t="str">
        <f t="shared" si="4"/>
        <v>6K.P.</v>
      </c>
      <c r="E123">
        <f t="shared" si="4"/>
        <v>22.71</v>
      </c>
      <c r="F123" s="2">
        <f t="shared" si="5"/>
        <v>31.337499999999999</v>
      </c>
    </row>
    <row r="124" spans="1:6">
      <c r="A124" t="str">
        <f t="shared" si="2"/>
        <v>1062511</v>
      </c>
      <c r="B124" t="str">
        <f t="shared" si="3"/>
        <v>BOEUF CONTRE-FILET AA / CAN/US COUPER</v>
      </c>
      <c r="C124">
        <f t="shared" si="4"/>
        <v>5</v>
      </c>
      <c r="D124" t="str">
        <f t="shared" si="4"/>
        <v>5K.P.</v>
      </c>
      <c r="E124">
        <f t="shared" si="4"/>
        <v>34.659999999999997</v>
      </c>
      <c r="F124" s="2">
        <f t="shared" si="5"/>
        <v>46.274999999999999</v>
      </c>
    </row>
    <row r="125" spans="1:6">
      <c r="A125" t="str">
        <f t="shared" si="2"/>
        <v>1301641</v>
      </c>
      <c r="B125" t="str">
        <f t="shared" si="3"/>
        <v>BOEUF CONTRE-FILET AAA / CAN/US COUPER</v>
      </c>
      <c r="C125">
        <f t="shared" si="4"/>
        <v>5</v>
      </c>
      <c r="D125" t="str">
        <f t="shared" si="4"/>
        <v>6.5K.P.</v>
      </c>
      <c r="E125">
        <f t="shared" si="4"/>
        <v>30.64</v>
      </c>
      <c r="F125" s="2">
        <f t="shared" si="5"/>
        <v>41.25</v>
      </c>
    </row>
    <row r="126" spans="1:6">
      <c r="A126" t="str">
        <f t="shared" si="2"/>
        <v>6776031</v>
      </c>
      <c r="B126" t="str">
        <f t="shared" si="3"/>
        <v>BOEUF CONTRE-FILET AAA / CAN/US COUPER</v>
      </c>
      <c r="C126">
        <f t="shared" si="4"/>
        <v>5</v>
      </c>
      <c r="D126" t="str">
        <f t="shared" si="4"/>
        <v>6K.P.</v>
      </c>
      <c r="E126">
        <f t="shared" si="4"/>
        <v>42.1</v>
      </c>
      <c r="F126" s="2">
        <f t="shared" si="5"/>
        <v>55.575000000000003</v>
      </c>
    </row>
    <row r="127" spans="1:6">
      <c r="A127" t="str">
        <f t="shared" si="2"/>
        <v>6777031</v>
      </c>
      <c r="B127" t="str">
        <f t="shared" si="3"/>
        <v>BOEUF COTE RTS AAA / CAN/US COUPER</v>
      </c>
      <c r="C127">
        <f t="shared" si="4"/>
        <v>3</v>
      </c>
      <c r="D127" t="str">
        <f t="shared" si="4"/>
        <v>9K.P.</v>
      </c>
      <c r="E127">
        <f t="shared" si="4"/>
        <v>38.049999999999997</v>
      </c>
      <c r="F127" s="2">
        <f t="shared" si="5"/>
        <v>50.512499999999996</v>
      </c>
    </row>
    <row r="128" spans="1:6">
      <c r="A128" t="str">
        <f t="shared" si="2"/>
        <v>6777031</v>
      </c>
      <c r="B128" t="str">
        <f t="shared" si="3"/>
        <v>BOEUF COTE RTS AAA / CAN/US COUPER</v>
      </c>
      <c r="C128">
        <f t="shared" si="4"/>
        <v>3</v>
      </c>
      <c r="D128" t="str">
        <f t="shared" si="4"/>
        <v>9K.P.</v>
      </c>
      <c r="E128">
        <f t="shared" si="4"/>
        <v>38.049999999999997</v>
      </c>
      <c r="F128" s="2">
        <f t="shared" si="5"/>
        <v>50.512499999999996</v>
      </c>
    </row>
    <row r="129" spans="1:6">
      <c r="A129" t="str">
        <f t="shared" si="2"/>
        <v>1339341</v>
      </c>
      <c r="B129" t="str">
        <f t="shared" si="3"/>
        <v>BOEUF EPAULE CHUCK FLAT A+ / CAN/US COUPER</v>
      </c>
      <c r="C129">
        <f t="shared" si="4"/>
        <v>4</v>
      </c>
      <c r="D129" t="str">
        <f t="shared" si="4"/>
        <v>2.5K.P.</v>
      </c>
      <c r="E129">
        <f t="shared" si="4"/>
        <v>32.340000000000003</v>
      </c>
      <c r="F129" s="2">
        <f t="shared" si="5"/>
        <v>43.375000000000007</v>
      </c>
    </row>
    <row r="130" spans="1:6">
      <c r="A130" t="str">
        <f t="shared" si="2"/>
        <v>72152051</v>
      </c>
      <c r="B130" t="str">
        <f t="shared" si="3"/>
        <v>BOEUF FAUX-FILET A+ / CAN/US COUPER</v>
      </c>
      <c r="C130">
        <f t="shared" si="4"/>
        <v>5</v>
      </c>
      <c r="D130" t="str">
        <f t="shared" si="4"/>
        <v>7K.P.</v>
      </c>
      <c r="E130">
        <f t="shared" si="4"/>
        <v>39.61</v>
      </c>
      <c r="F130" s="2">
        <f t="shared" si="5"/>
        <v>52.462499999999999</v>
      </c>
    </row>
    <row r="131" spans="1:6">
      <c r="A131" t="str">
        <f t="shared" si="2"/>
        <v>72152051</v>
      </c>
      <c r="B131" t="str">
        <f t="shared" si="3"/>
        <v>BOEUF FAUX-FILET A+ / CAN/US COUPER</v>
      </c>
      <c r="C131">
        <f t="shared" si="4"/>
        <v>5</v>
      </c>
      <c r="D131" t="str">
        <f t="shared" si="4"/>
        <v>7K.P.</v>
      </c>
      <c r="E131">
        <f t="shared" si="4"/>
        <v>39.61</v>
      </c>
      <c r="F131" s="2">
        <f t="shared" si="5"/>
        <v>52.462499999999999</v>
      </c>
    </row>
    <row r="132" spans="1:6">
      <c r="A132" t="str">
        <f t="shared" si="2"/>
        <v>1287711</v>
      </c>
      <c r="B132" t="str">
        <f t="shared" si="3"/>
        <v>BOEUF FILET 5UP NON GRADE / CAN/US COUPER</v>
      </c>
      <c r="C132">
        <f t="shared" si="4"/>
        <v>8</v>
      </c>
      <c r="D132" t="str">
        <f t="shared" si="4"/>
        <v>2.5K.P.</v>
      </c>
      <c r="E132">
        <f t="shared" si="4"/>
        <v>40.76</v>
      </c>
      <c r="F132" s="2">
        <f t="shared" si="5"/>
        <v>53.9</v>
      </c>
    </row>
    <row r="133" spans="1:6">
      <c r="A133" t="str">
        <f t="shared" si="2"/>
        <v>1287711</v>
      </c>
      <c r="B133" t="str">
        <f t="shared" si="3"/>
        <v>BOEUF FILET 5UP NON GRADE / CAN/US COUPER</v>
      </c>
      <c r="C133">
        <f t="shared" si="4"/>
        <v>8</v>
      </c>
      <c r="D133" t="str">
        <f t="shared" si="4"/>
        <v>2.5K.P.</v>
      </c>
      <c r="E133">
        <f t="shared" si="4"/>
        <v>40.76</v>
      </c>
      <c r="F133" s="2">
        <f t="shared" si="5"/>
        <v>53.9</v>
      </c>
    </row>
    <row r="134" spans="1:6">
      <c r="A134" t="str">
        <f t="shared" si="2"/>
        <v>72152561</v>
      </c>
      <c r="B134" t="str">
        <f t="shared" si="3"/>
        <v>BOEUF FILET A+ / CAN/US COUPER</v>
      </c>
      <c r="C134">
        <f t="shared" si="4"/>
        <v>12</v>
      </c>
      <c r="D134" t="str">
        <f t="shared" si="4"/>
        <v>3K.P.</v>
      </c>
      <c r="E134">
        <f t="shared" si="4"/>
        <v>55.53</v>
      </c>
      <c r="F134" s="2">
        <f t="shared" si="5"/>
        <v>72.362499999999997</v>
      </c>
    </row>
    <row r="135" spans="1:6">
      <c r="A135" t="str">
        <f t="shared" si="2"/>
        <v>72152561</v>
      </c>
      <c r="B135" t="str">
        <f t="shared" si="3"/>
        <v>BOEUF FILET A+ / CAN/US COUPER</v>
      </c>
      <c r="C135">
        <f t="shared" si="4"/>
        <v>12</v>
      </c>
      <c r="D135" t="str">
        <f t="shared" si="4"/>
        <v>3K.P.</v>
      </c>
      <c r="E135">
        <f t="shared" si="4"/>
        <v>55.53</v>
      </c>
      <c r="F135" s="2">
        <f t="shared" si="5"/>
        <v>72.362499999999997</v>
      </c>
    </row>
    <row r="136" spans="1:6">
      <c r="A136" t="str">
        <f t="shared" si="2"/>
        <v>1065711</v>
      </c>
      <c r="B136" t="str">
        <f t="shared" si="3"/>
        <v>BOEUF FILET AA / CAN/US COUPER</v>
      </c>
      <c r="C136">
        <f t="shared" si="4"/>
        <v>12</v>
      </c>
      <c r="D136" t="str">
        <f t="shared" si="4"/>
        <v>2.5K.P.</v>
      </c>
      <c r="E136">
        <f t="shared" si="4"/>
        <v>57.14</v>
      </c>
      <c r="F136" s="2">
        <f t="shared" si="5"/>
        <v>74.375</v>
      </c>
    </row>
    <row r="137" spans="1:6">
      <c r="A137" t="str">
        <f t="shared" si="2"/>
        <v>1065711</v>
      </c>
      <c r="B137" t="str">
        <f t="shared" si="3"/>
        <v>BOEUF FILET AA / CAN/US COUPER</v>
      </c>
      <c r="C137">
        <f t="shared" si="4"/>
        <v>12</v>
      </c>
      <c r="D137" t="str">
        <f t="shared" si="4"/>
        <v>2.5K.P.</v>
      </c>
      <c r="E137">
        <f t="shared" si="4"/>
        <v>57.14</v>
      </c>
      <c r="F137" s="2">
        <f t="shared" si="5"/>
        <v>74.375</v>
      </c>
    </row>
    <row r="138" spans="1:6">
      <c r="A138" t="str">
        <f t="shared" si="2"/>
        <v>1107151</v>
      </c>
      <c r="B138" t="str">
        <f t="shared" si="3"/>
        <v>BOEUF FILET AAA / CAN/US COUPER</v>
      </c>
      <c r="C138">
        <f t="shared" si="4"/>
        <v>12</v>
      </c>
      <c r="D138" t="str">
        <f t="shared" si="4"/>
        <v>3K.P.</v>
      </c>
      <c r="E138">
        <f t="shared" si="4"/>
        <v>58.37</v>
      </c>
      <c r="F138" s="2">
        <f t="shared" si="5"/>
        <v>75.912499999999994</v>
      </c>
    </row>
    <row r="139" spans="1:6">
      <c r="A139" t="str">
        <f t="shared" si="2"/>
        <v>1107151</v>
      </c>
      <c r="B139" t="str">
        <f t="shared" si="3"/>
        <v>BOEUF FILET AAA / CAN/US COUPER</v>
      </c>
      <c r="C139">
        <f t="shared" si="4"/>
        <v>12</v>
      </c>
      <c r="D139" t="str">
        <f t="shared" si="4"/>
        <v>3K.P.</v>
      </c>
      <c r="E139">
        <f t="shared" si="4"/>
        <v>58.37</v>
      </c>
      <c r="F139" s="2">
        <f t="shared" si="5"/>
        <v>75.912499999999994</v>
      </c>
    </row>
    <row r="140" spans="1:6">
      <c r="A140" t="str">
        <f t="shared" si="2"/>
        <v>1254501</v>
      </c>
      <c r="B140" t="str">
        <f t="shared" si="3"/>
        <v>BOEUF FILET EPAULE AA / CAN/US COUPER</v>
      </c>
      <c r="C140">
        <f t="shared" si="4"/>
        <v>3</v>
      </c>
      <c r="D140" t="str">
        <f t="shared" si="4"/>
        <v>5K.P.</v>
      </c>
      <c r="E140">
        <f t="shared" si="4"/>
        <v>23.04</v>
      </c>
      <c r="F140" s="2">
        <f t="shared" si="5"/>
        <v>31.749999999999996</v>
      </c>
    </row>
    <row r="141" spans="1:6">
      <c r="A141" t="str">
        <f t="shared" si="2"/>
        <v>1254501</v>
      </c>
      <c r="B141" t="str">
        <f t="shared" si="3"/>
        <v>BOEUF FILET EPAULE AA / CAN/US COUPER</v>
      </c>
      <c r="C141">
        <f t="shared" si="4"/>
        <v>3</v>
      </c>
      <c r="D141" t="str">
        <f t="shared" si="4"/>
        <v>5K.P.</v>
      </c>
      <c r="E141">
        <f t="shared" si="4"/>
        <v>23.04</v>
      </c>
      <c r="F141" s="2">
        <f t="shared" si="5"/>
        <v>31.749999999999996</v>
      </c>
    </row>
    <row r="142" spans="1:6">
      <c r="A142" t="str">
        <f t="shared" si="2"/>
        <v>2154501</v>
      </c>
      <c r="B142" t="str">
        <f t="shared" si="3"/>
        <v>BOEUF INTERIEUR RONDE 1/4 TRIM A+ / CAN/US COUPER</v>
      </c>
      <c r="C142">
        <f t="shared" si="4"/>
        <v>3</v>
      </c>
      <c r="D142" t="str">
        <f t="shared" si="4"/>
        <v>9K.P.</v>
      </c>
      <c r="E142">
        <f t="shared" si="4"/>
        <v>14.01</v>
      </c>
      <c r="F142" s="2">
        <f t="shared" si="5"/>
        <v>20.462499999999999</v>
      </c>
    </row>
    <row r="143" spans="1:6">
      <c r="A143" t="str">
        <f t="shared" si="2"/>
        <v>2154501</v>
      </c>
      <c r="B143" t="str">
        <f t="shared" si="3"/>
        <v>BOEUF INTERIEUR RONDE 1/4 TRIM A+ / CAN/US COUPER</v>
      </c>
      <c r="C143">
        <f t="shared" si="4"/>
        <v>3</v>
      </c>
      <c r="D143" t="str">
        <f t="shared" si="4"/>
        <v>9K.P.</v>
      </c>
      <c r="E143">
        <f t="shared" si="4"/>
        <v>14.01</v>
      </c>
      <c r="F143" s="2">
        <f t="shared" si="5"/>
        <v>20.462499999999999</v>
      </c>
    </row>
    <row r="144" spans="1:6">
      <c r="A144" t="str">
        <f t="shared" si="2"/>
        <v>1314601</v>
      </c>
      <c r="B144" t="str">
        <f t="shared" si="3"/>
        <v>BOEUF INTERIEUR RONDE CAP OFF A+ / CAN/US COUPER</v>
      </c>
      <c r="C144">
        <f t="shared" si="4"/>
        <v>4</v>
      </c>
      <c r="D144" t="str">
        <f t="shared" si="4"/>
        <v>7K.P.</v>
      </c>
      <c r="E144">
        <f t="shared" si="4"/>
        <v>18.64</v>
      </c>
      <c r="F144" s="2">
        <f t="shared" si="5"/>
        <v>26.25</v>
      </c>
    </row>
    <row r="145" spans="1:6">
      <c r="A145" t="str">
        <f t="shared" si="2"/>
        <v>1314601</v>
      </c>
      <c r="B145" t="str">
        <f t="shared" si="3"/>
        <v>BOEUF INTERIEUR RONDE CAP OFF A+ / CAN/US COUPER</v>
      </c>
      <c r="C145">
        <f t="shared" si="4"/>
        <v>4</v>
      </c>
      <c r="D145" t="str">
        <f t="shared" si="4"/>
        <v>7K.P.</v>
      </c>
      <c r="E145">
        <f t="shared" si="4"/>
        <v>18.64</v>
      </c>
      <c r="F145" s="2">
        <f t="shared" si="5"/>
        <v>26.25</v>
      </c>
    </row>
    <row r="146" spans="1:6">
      <c r="A146" t="str">
        <f t="shared" si="2"/>
        <v>2154431</v>
      </c>
      <c r="B146" t="str">
        <f t="shared" si="3"/>
        <v>BOEUF INTERIEUR RONDE DENUDE A+ / CAN/US COUPER</v>
      </c>
      <c r="C146">
        <f t="shared" si="4"/>
        <v>4</v>
      </c>
      <c r="D146" t="str">
        <f t="shared" si="4"/>
        <v>6K.P.</v>
      </c>
      <c r="E146">
        <f t="shared" si="4"/>
        <v>21.08</v>
      </c>
      <c r="F146" s="2">
        <f t="shared" si="5"/>
        <v>29.299999999999997</v>
      </c>
    </row>
    <row r="147" spans="1:6">
      <c r="A147" t="str">
        <f t="shared" si="2"/>
        <v>2154431</v>
      </c>
      <c r="B147" t="str">
        <f t="shared" si="3"/>
        <v>BOEUF INTERIEUR RONDE DENUDE A+ / CAN/US COUPER</v>
      </c>
      <c r="C147">
        <f t="shared" si="4"/>
        <v>4</v>
      </c>
      <c r="D147" t="str">
        <f t="shared" si="4"/>
        <v>6K.P.</v>
      </c>
      <c r="E147">
        <f t="shared" si="4"/>
        <v>21.08</v>
      </c>
      <c r="F147" s="2">
        <f t="shared" si="5"/>
        <v>29.299999999999997</v>
      </c>
    </row>
    <row r="148" spans="1:6">
      <c r="A148" t="str">
        <f t="shared" si="2"/>
        <v>2154941</v>
      </c>
      <c r="B148" t="str">
        <f t="shared" si="3"/>
        <v>BOEUF INTERIEUR RONDE DENUDE NON GRADE / CAN/US COUPER</v>
      </c>
      <c r="C148">
        <f t="shared" si="4"/>
        <v>5</v>
      </c>
      <c r="D148" t="str">
        <f t="shared" si="4"/>
        <v>5.5K.P.</v>
      </c>
      <c r="E148">
        <f t="shared" si="4"/>
        <v>17.61</v>
      </c>
      <c r="F148" s="2">
        <f t="shared" si="5"/>
        <v>24.962499999999999</v>
      </c>
    </row>
    <row r="149" spans="1:6">
      <c r="A149" t="str">
        <f t="shared" si="2"/>
        <v>2105001</v>
      </c>
      <c r="B149" t="str">
        <f t="shared" si="3"/>
        <v>BOEUF LONGE COURTE A+ / CAN/US COUPER</v>
      </c>
      <c r="C149" t="str">
        <f t="shared" si="4"/>
        <v xml:space="preserve"> 2/3</v>
      </c>
      <c r="D149" t="str">
        <f t="shared" si="4"/>
        <v>12K.P.</v>
      </c>
      <c r="E149">
        <f t="shared" si="4"/>
        <v>31</v>
      </c>
      <c r="F149" s="2">
        <f t="shared" si="5"/>
        <v>41.7</v>
      </c>
    </row>
    <row r="150" spans="1:6">
      <c r="A150" t="str">
        <f t="shared" si="2"/>
        <v>2105001</v>
      </c>
      <c r="B150" t="str">
        <f t="shared" si="3"/>
        <v>BOEUF LONGE COURTE A+ / CAN/US COUPER</v>
      </c>
      <c r="C150" t="str">
        <f t="shared" si="4"/>
        <v xml:space="preserve"> 2/3</v>
      </c>
      <c r="D150" t="str">
        <f t="shared" si="4"/>
        <v>12K.P.</v>
      </c>
      <c r="E150">
        <f t="shared" si="4"/>
        <v>31</v>
      </c>
      <c r="F150" s="2">
        <f t="shared" si="5"/>
        <v>41.7</v>
      </c>
    </row>
    <row r="151" spans="1:6">
      <c r="A151" t="str">
        <f t="shared" si="2"/>
        <v>1304161</v>
      </c>
      <c r="B151" t="str">
        <f t="shared" si="3"/>
        <v>BOEUF LONGE COURTE AAA / CAN/US COUPER</v>
      </c>
      <c r="C151">
        <f t="shared" si="4"/>
        <v>2</v>
      </c>
      <c r="D151" t="str">
        <f t="shared" si="4"/>
        <v>10K.P.</v>
      </c>
      <c r="E151">
        <f t="shared" si="4"/>
        <v>26.44</v>
      </c>
      <c r="F151" s="2">
        <f t="shared" si="5"/>
        <v>36</v>
      </c>
    </row>
    <row r="152" spans="1:6">
      <c r="A152" t="str">
        <f t="shared" si="2"/>
        <v>1304161</v>
      </c>
      <c r="B152" t="str">
        <f t="shared" si="3"/>
        <v>BOEUF LONGE COURTE AAA / CAN/US COUPER</v>
      </c>
      <c r="C152">
        <f t="shared" si="4"/>
        <v>2</v>
      </c>
      <c r="D152" t="str">
        <f t="shared" si="4"/>
        <v>10K.P.</v>
      </c>
      <c r="E152">
        <f t="shared" si="4"/>
        <v>26.44</v>
      </c>
      <c r="F152" s="2">
        <f t="shared" si="5"/>
        <v>36</v>
      </c>
    </row>
    <row r="153" spans="1:6">
      <c r="A153" t="str">
        <f t="shared" si="2"/>
        <v>2155751</v>
      </c>
      <c r="B153" t="str">
        <f t="shared" si="3"/>
        <v>BOEUF OEIL PALETTE CHUCK TENDER A+ / CAN/US COUPER</v>
      </c>
      <c r="C153">
        <f t="shared" si="4"/>
        <v>4</v>
      </c>
      <c r="D153" t="str">
        <f t="shared" si="4"/>
        <v>7.5K.P.</v>
      </c>
      <c r="E153">
        <f t="shared" si="4"/>
        <v>14.82</v>
      </c>
      <c r="F153" s="2">
        <f t="shared" si="5"/>
        <v>21.474999999999998</v>
      </c>
    </row>
    <row r="154" spans="1:6">
      <c r="A154" t="str">
        <f t="shared" si="2"/>
        <v>2155701</v>
      </c>
      <c r="B154" t="str">
        <f t="shared" si="3"/>
        <v>BOEUF OEIL RONDE A+ / CAN/US COUPER</v>
      </c>
      <c r="C154">
        <f t="shared" si="4"/>
        <v>12</v>
      </c>
      <c r="D154" t="str">
        <f t="shared" si="4"/>
        <v>2K.P.</v>
      </c>
      <c r="E154">
        <f t="shared" si="4"/>
        <v>14.71</v>
      </c>
      <c r="F154" s="2">
        <f t="shared" si="5"/>
        <v>21.337499999999999</v>
      </c>
    </row>
    <row r="155" spans="1:6">
      <c r="A155" t="str">
        <f t="shared" si="2"/>
        <v>2155701</v>
      </c>
      <c r="B155" t="str">
        <f t="shared" si="3"/>
        <v>BOEUF OEIL RONDE A+ / CAN/US COUPER</v>
      </c>
      <c r="C155">
        <f t="shared" si="4"/>
        <v>12</v>
      </c>
      <c r="D155" t="str">
        <f t="shared" si="4"/>
        <v>2K.P.</v>
      </c>
      <c r="E155">
        <f t="shared" si="4"/>
        <v>14.71</v>
      </c>
      <c r="F155" s="2">
        <f t="shared" si="5"/>
        <v>21.337499999999999</v>
      </c>
    </row>
    <row r="156" spans="1:6">
      <c r="A156" t="str">
        <f t="shared" si="2"/>
        <v>1078721</v>
      </c>
      <c r="B156" t="str">
        <f t="shared" si="3"/>
        <v>BOEUF OEIL RONDE DENUDE / CAN/US COUPER</v>
      </c>
      <c r="C156">
        <f t="shared" si="4"/>
        <v>1</v>
      </c>
      <c r="D156" t="str">
        <f t="shared" si="4"/>
        <v>15K.P.</v>
      </c>
      <c r="E156">
        <f t="shared" si="4"/>
        <v>14.32</v>
      </c>
      <c r="F156" s="2">
        <f t="shared" si="5"/>
        <v>20.849999999999998</v>
      </c>
    </row>
    <row r="157" spans="1:6">
      <c r="A157" t="str">
        <f t="shared" si="2"/>
        <v>2656151</v>
      </c>
      <c r="B157" t="str">
        <f t="shared" si="3"/>
        <v>BOEUF OEIL RONDE STEER / CAN/US COUPER</v>
      </c>
      <c r="C157">
        <f t="shared" si="4"/>
        <v>10</v>
      </c>
      <c r="D157" t="str">
        <f t="shared" si="4"/>
        <v>2.4K.P.</v>
      </c>
      <c r="E157">
        <f t="shared" si="4"/>
        <v>12.41</v>
      </c>
      <c r="F157" s="2">
        <f t="shared" si="5"/>
        <v>18.462499999999999</v>
      </c>
    </row>
    <row r="158" spans="1:6">
      <c r="A158" t="str">
        <f t="shared" si="2"/>
        <v>72154451</v>
      </c>
      <c r="B158" t="str">
        <f t="shared" si="3"/>
        <v>BOEUF PALETTE DESOSSE CHUCK ROLL A+ / CAN/US COUPER</v>
      </c>
      <c r="C158">
        <f t="shared" si="4"/>
        <v>1</v>
      </c>
      <c r="D158" t="str">
        <f t="shared" si="4"/>
        <v>30K.P.</v>
      </c>
      <c r="E158">
        <f t="shared" si="4"/>
        <v>16.34</v>
      </c>
      <c r="F158" s="2">
        <f t="shared" si="5"/>
        <v>23.374999999999996</v>
      </c>
    </row>
    <row r="159" spans="1:6">
      <c r="A159" t="str">
        <f t="shared" si="2"/>
        <v>2151401</v>
      </c>
      <c r="B159" t="str">
        <f t="shared" si="3"/>
        <v>BOEUF POINTE EPAULE DESOSSE A+ / CAN/US COUPER</v>
      </c>
      <c r="C159">
        <f t="shared" si="4"/>
        <v>4</v>
      </c>
      <c r="D159" t="str">
        <f t="shared" si="4"/>
        <v>6.25K.P.</v>
      </c>
      <c r="E159">
        <f t="shared" si="4"/>
        <v>13.63</v>
      </c>
      <c r="F159" s="2">
        <f t="shared" si="5"/>
        <v>19.987500000000001</v>
      </c>
    </row>
    <row r="160" spans="1:6">
      <c r="A160" t="str">
        <f t="shared" si="2"/>
        <v>1245971</v>
      </c>
      <c r="B160" t="str">
        <f t="shared" si="3"/>
        <v>BOEUF POINTE POITRINE BRISKET / CAN/US COUPER</v>
      </c>
      <c r="C160">
        <f t="shared" si="4"/>
        <v>1</v>
      </c>
      <c r="D160" t="str">
        <f t="shared" si="4"/>
        <v>30K.P.</v>
      </c>
      <c r="E160">
        <f t="shared" si="4"/>
        <v>15.27</v>
      </c>
      <c r="F160" s="2">
        <f t="shared" si="5"/>
        <v>22.037499999999998</v>
      </c>
    </row>
    <row r="161" spans="1:6">
      <c r="A161" t="str">
        <f t="shared" si="2"/>
        <v>1301491</v>
      </c>
      <c r="B161" t="str">
        <f t="shared" si="3"/>
        <v>BOEUF POINTE POITRINE BRISKET A+ / CAN/US COUPER</v>
      </c>
      <c r="C161">
        <f t="shared" si="4"/>
        <v>5</v>
      </c>
      <c r="D161" t="str">
        <f t="shared" si="4"/>
        <v>6K.P.</v>
      </c>
      <c r="E161">
        <f t="shared" si="4"/>
        <v>15.05</v>
      </c>
      <c r="F161" s="2">
        <f t="shared" si="5"/>
        <v>21.762499999999999</v>
      </c>
    </row>
    <row r="162" spans="1:6">
      <c r="A162" t="str">
        <f t="shared" si="2"/>
        <v>1301491</v>
      </c>
      <c r="B162" t="str">
        <f t="shared" si="3"/>
        <v>BOEUF POINTE POITRINE BRISKET A+ / CAN/US COUPER</v>
      </c>
      <c r="C162">
        <f t="shared" si="4"/>
        <v>5</v>
      </c>
      <c r="D162" t="str">
        <f t="shared" si="4"/>
        <v>6K.P.</v>
      </c>
      <c r="E162">
        <f t="shared" si="4"/>
        <v>15.05</v>
      </c>
      <c r="F162" s="2">
        <f t="shared" si="5"/>
        <v>21.762499999999999</v>
      </c>
    </row>
    <row r="163" spans="1:6">
      <c r="A163" t="str">
        <f t="shared" si="2"/>
        <v>1328481</v>
      </c>
      <c r="B163" t="str">
        <f t="shared" si="3"/>
        <v>BOEUF POINTE SURLONGE / CAN/US COUPER</v>
      </c>
      <c r="C163">
        <f t="shared" si="4"/>
        <v>1</v>
      </c>
      <c r="D163" t="str">
        <f t="shared" si="4"/>
        <v>34K.P.</v>
      </c>
      <c r="E163">
        <f t="shared" si="4"/>
        <v>12.09</v>
      </c>
      <c r="F163" s="2">
        <f t="shared" si="5"/>
        <v>18.0625</v>
      </c>
    </row>
    <row r="164" spans="1:6">
      <c r="A164" t="str">
        <f t="shared" ref="A164:A165" si="6">CONCATENATE(A67,"1")</f>
        <v>2156811</v>
      </c>
      <c r="B164" t="str">
        <f t="shared" ref="B164:B195" si="7">CONCATENATE(B67," COUPER")</f>
        <v>BOEUF POINTE SURLONGE A+ / CAN/US COUPER</v>
      </c>
      <c r="C164">
        <f t="shared" ref="C164:E195" si="8">C67</f>
        <v>6</v>
      </c>
      <c r="D164" t="str">
        <f t="shared" si="8"/>
        <v>5K.P.</v>
      </c>
      <c r="E164">
        <f t="shared" si="8"/>
        <v>15.39</v>
      </c>
      <c r="F164" s="2">
        <f t="shared" ref="F164:F195" si="9">E164/0.8+2.95</f>
        <v>22.1875</v>
      </c>
    </row>
    <row r="165" spans="1:6">
      <c r="A165" t="str">
        <f t="shared" si="6"/>
        <v>2156811</v>
      </c>
      <c r="B165" t="str">
        <f t="shared" si="7"/>
        <v>BOEUF POINTE SURLONGE A+ / CAN/US COUPER</v>
      </c>
      <c r="C165">
        <f t="shared" si="8"/>
        <v>6</v>
      </c>
      <c r="D165" t="str">
        <f t="shared" si="8"/>
        <v>5K.P.</v>
      </c>
      <c r="E165">
        <f t="shared" si="8"/>
        <v>15.39</v>
      </c>
      <c r="F165" s="2">
        <f t="shared" si="9"/>
        <v>22.1875</v>
      </c>
    </row>
    <row r="166" spans="1:6">
      <c r="A166" t="str">
        <f>CONCATENATE(A69,"1")</f>
        <v>72306201</v>
      </c>
      <c r="B166" t="str">
        <f t="shared" si="7"/>
        <v>BOEUF QUEUE / CAN/US COUPER</v>
      </c>
      <c r="C166">
        <f t="shared" si="8"/>
        <v>1</v>
      </c>
      <c r="D166" t="str">
        <f t="shared" si="8"/>
        <v>16K.P.</v>
      </c>
      <c r="E166">
        <f t="shared" si="8"/>
        <v>19.16</v>
      </c>
      <c r="F166" s="2">
        <f t="shared" si="9"/>
        <v>26.9</v>
      </c>
    </row>
    <row r="167" spans="1:6">
      <c r="A167" t="str">
        <f t="shared" ref="A167:A181" si="10">CONCATENATE(A70,"1")</f>
        <v>1246201</v>
      </c>
      <c r="B167" t="str">
        <f t="shared" si="7"/>
        <v>BOEUF TETE FILET A+ / CAN/US COUPER</v>
      </c>
      <c r="C167">
        <f t="shared" si="8"/>
        <v>12</v>
      </c>
      <c r="D167" t="str">
        <f t="shared" si="8"/>
        <v>1.5K.P.</v>
      </c>
      <c r="E167">
        <f t="shared" si="8"/>
        <v>50.16</v>
      </c>
      <c r="F167" s="2">
        <f t="shared" si="9"/>
        <v>65.649999999999991</v>
      </c>
    </row>
    <row r="168" spans="1:6">
      <c r="A168" t="str">
        <f t="shared" si="10"/>
        <v>1246201</v>
      </c>
      <c r="B168" t="str">
        <f t="shared" si="7"/>
        <v>BOEUF TETE FILET A+ / CAN/US COUPER</v>
      </c>
      <c r="C168">
        <f t="shared" si="8"/>
        <v>12</v>
      </c>
      <c r="D168" t="str">
        <f t="shared" si="8"/>
        <v>1.5K.P.</v>
      </c>
      <c r="E168">
        <f t="shared" si="8"/>
        <v>50.16</v>
      </c>
      <c r="F168" s="2">
        <f t="shared" si="9"/>
        <v>65.649999999999991</v>
      </c>
    </row>
    <row r="169" spans="1:6">
      <c r="A169" t="str">
        <f t="shared" si="10"/>
        <v>1014981</v>
      </c>
      <c r="B169" t="str">
        <f t="shared" si="7"/>
        <v>BOEUF TRIPE HONEYCOMB / CAN/US COUPER</v>
      </c>
      <c r="C169">
        <f t="shared" si="8"/>
        <v>1</v>
      </c>
      <c r="D169" t="str">
        <f t="shared" si="8"/>
        <v>27.22KG</v>
      </c>
      <c r="E169">
        <f t="shared" si="8"/>
        <v>282.74</v>
      </c>
      <c r="F169" s="2">
        <f t="shared" si="9"/>
        <v>356.375</v>
      </c>
    </row>
    <row r="170" spans="1:6">
      <c r="A170" t="str">
        <f t="shared" si="10"/>
        <v>1175831</v>
      </c>
      <c r="B170" t="str">
        <f t="shared" si="7"/>
        <v>BOEUF BIF. BAVETTE MARINE 3 POIVRE / VIANDES LAUZON COUPER</v>
      </c>
      <c r="C170">
        <f t="shared" si="8"/>
        <v>20</v>
      </c>
      <c r="D170" t="str">
        <f t="shared" si="8"/>
        <v>225G.P.</v>
      </c>
      <c r="E170">
        <f t="shared" si="8"/>
        <v>30.37</v>
      </c>
      <c r="F170" s="2">
        <f t="shared" si="9"/>
        <v>40.912500000000001</v>
      </c>
    </row>
    <row r="171" spans="1:6">
      <c r="A171" t="str">
        <f t="shared" si="10"/>
        <v>1162161</v>
      </c>
      <c r="B171" t="str">
        <f t="shared" si="7"/>
        <v>BOEUF BIF. BAVETTE MARINE 3 POIVRE / VIANDES LAUZON COUPER</v>
      </c>
      <c r="C171">
        <f t="shared" si="8"/>
        <v>20</v>
      </c>
      <c r="D171" t="str">
        <f t="shared" si="8"/>
        <v>170G.P.</v>
      </c>
      <c r="E171">
        <f t="shared" si="8"/>
        <v>30.37</v>
      </c>
      <c r="F171" s="2">
        <f t="shared" si="9"/>
        <v>40.912500000000001</v>
      </c>
    </row>
    <row r="172" spans="1:6">
      <c r="A172" t="str">
        <f t="shared" si="10"/>
        <v>1004191</v>
      </c>
      <c r="B172" t="str">
        <f t="shared" si="7"/>
        <v>BOEUF BIF. BAVETTE MARINE 3 POIVRE VRAC / LAUZON AVANTAGE COUPER</v>
      </c>
      <c r="C172">
        <f t="shared" si="8"/>
        <v>2</v>
      </c>
      <c r="D172" t="str">
        <f t="shared" si="8"/>
        <v>10X170G.P</v>
      </c>
      <c r="E172">
        <f t="shared" si="8"/>
        <v>29.44</v>
      </c>
      <c r="F172" s="2">
        <f t="shared" si="9"/>
        <v>39.75</v>
      </c>
    </row>
    <row r="173" spans="1:6">
      <c r="A173" t="str">
        <f t="shared" si="10"/>
        <v>1217751</v>
      </c>
      <c r="B173" t="str">
        <f t="shared" si="7"/>
        <v>BOEUF BIF. BAVETTE MARINE / LAUZON AVANTAGE COUPER</v>
      </c>
      <c r="C173">
        <f t="shared" si="8"/>
        <v>18</v>
      </c>
      <c r="D173" t="str">
        <f t="shared" si="8"/>
        <v>225GR</v>
      </c>
      <c r="E173">
        <f t="shared" si="8"/>
        <v>118.64</v>
      </c>
      <c r="F173" s="2">
        <f t="shared" si="9"/>
        <v>151.24999999999997</v>
      </c>
    </row>
    <row r="174" spans="1:6">
      <c r="A174" t="str">
        <f t="shared" si="10"/>
        <v>1295491</v>
      </c>
      <c r="B174" t="str">
        <f t="shared" si="7"/>
        <v>BOEUF BIF. BAVETTE MARINE / VIANDES LAUZON COUPER</v>
      </c>
      <c r="C174">
        <f t="shared" si="8"/>
        <v>20</v>
      </c>
      <c r="D174" t="str">
        <f t="shared" si="8"/>
        <v>200G.P.</v>
      </c>
      <c r="E174">
        <f t="shared" si="8"/>
        <v>30.09</v>
      </c>
      <c r="F174" s="2">
        <f t="shared" si="9"/>
        <v>40.5625</v>
      </c>
    </row>
    <row r="175" spans="1:6">
      <c r="A175" t="str">
        <f t="shared" si="10"/>
        <v>1218721</v>
      </c>
      <c r="B175" t="str">
        <f t="shared" si="7"/>
        <v>BOEUF BIF. BAVETTE MARINE / LAUZON AVANTAGE COUPER</v>
      </c>
      <c r="C175">
        <f t="shared" si="8"/>
        <v>20</v>
      </c>
      <c r="D175" t="str">
        <f t="shared" si="8"/>
        <v>170GR</v>
      </c>
      <c r="E175">
        <f t="shared" si="8"/>
        <v>99.6</v>
      </c>
      <c r="F175" s="2">
        <f t="shared" si="9"/>
        <v>127.44999999999999</v>
      </c>
    </row>
    <row r="176" spans="1:6">
      <c r="A176" t="str">
        <f t="shared" si="10"/>
        <v>1219771</v>
      </c>
      <c r="B176" t="str">
        <f t="shared" si="7"/>
        <v>BOEUF BIF. BAVETTE MARINE / LAUZON AVANTAGE COUPER</v>
      </c>
      <c r="C176">
        <f t="shared" si="8"/>
        <v>24</v>
      </c>
      <c r="D176" t="str">
        <f t="shared" si="8"/>
        <v>140GR</v>
      </c>
      <c r="E176">
        <f t="shared" si="8"/>
        <v>98.43</v>
      </c>
      <c r="F176" s="2">
        <f t="shared" si="9"/>
        <v>125.98750000000001</v>
      </c>
    </row>
    <row r="177" spans="1:6">
      <c r="A177" t="str">
        <f t="shared" si="10"/>
        <v>1332351</v>
      </c>
      <c r="B177" t="str">
        <f t="shared" si="7"/>
        <v>BOEUF BIFTECK FLANC A+ / CAN/US COUPER</v>
      </c>
      <c r="C177">
        <f t="shared" si="8"/>
        <v>6</v>
      </c>
      <c r="D177" t="str">
        <f t="shared" si="8"/>
        <v>5.5K.P.</v>
      </c>
      <c r="E177">
        <f t="shared" si="8"/>
        <v>29.27</v>
      </c>
      <c r="F177" s="2">
        <f t="shared" si="9"/>
        <v>39.537500000000001</v>
      </c>
    </row>
    <row r="178" spans="1:6">
      <c r="A178" t="str">
        <f t="shared" si="10"/>
        <v>1232141</v>
      </c>
      <c r="B178" t="str">
        <f t="shared" si="7"/>
        <v>BOEUF CUBE MAIGRE / SALAISON ALPHA COUPER</v>
      </c>
      <c r="C178">
        <f t="shared" si="8"/>
        <v>2</v>
      </c>
      <c r="D178" t="str">
        <f t="shared" si="8"/>
        <v>2.5KG</v>
      </c>
      <c r="E178">
        <f t="shared" si="8"/>
        <v>102.97</v>
      </c>
      <c r="F178" s="2">
        <f t="shared" si="9"/>
        <v>131.66249999999997</v>
      </c>
    </row>
    <row r="179" spans="1:6">
      <c r="A179" t="str">
        <f t="shared" si="10"/>
        <v>277511</v>
      </c>
      <c r="B179" t="str">
        <f t="shared" si="7"/>
        <v>BOEUF CUBE MAIGRE 1" / MENU COUPER</v>
      </c>
      <c r="C179">
        <f t="shared" si="8"/>
        <v>2</v>
      </c>
      <c r="D179" t="str">
        <f t="shared" si="8"/>
        <v>2.5KG</v>
      </c>
      <c r="E179">
        <f t="shared" si="8"/>
        <v>110.29</v>
      </c>
      <c r="F179" s="2">
        <f t="shared" si="9"/>
        <v>140.8125</v>
      </c>
    </row>
    <row r="180" spans="1:6">
      <c r="A180" t="str">
        <f t="shared" si="10"/>
        <v>1139431</v>
      </c>
      <c r="B180" t="str">
        <f t="shared" si="7"/>
        <v>BOEUF EFFILOCHE CUIT / PAUL LE GOURMET COUPER</v>
      </c>
      <c r="C180">
        <f t="shared" si="8"/>
        <v>4</v>
      </c>
      <c r="D180" t="str">
        <f t="shared" si="8"/>
        <v>1K.P.</v>
      </c>
      <c r="E180">
        <f t="shared" si="8"/>
        <v>26.85</v>
      </c>
      <c r="F180" s="2">
        <f t="shared" si="9"/>
        <v>36.512500000000003</v>
      </c>
    </row>
    <row r="181" spans="1:6">
      <c r="A181" t="str">
        <f t="shared" si="10"/>
        <v>1120021</v>
      </c>
      <c r="B181" t="str">
        <f t="shared" si="7"/>
        <v>BOEUF FOIE TRANCHE EMB. IND. / SKYLARK COUPER</v>
      </c>
      <c r="C181">
        <f t="shared" si="8"/>
        <v>44</v>
      </c>
      <c r="D181" t="str">
        <f t="shared" si="8"/>
        <v>113GR</v>
      </c>
      <c r="E181">
        <f t="shared" si="8"/>
        <v>63.87</v>
      </c>
      <c r="F181" s="2">
        <f t="shared" si="9"/>
        <v>82.787499999999994</v>
      </c>
    </row>
    <row r="182" spans="1:6">
      <c r="A182" t="str">
        <f>CONCATENATE(A85,"1")</f>
        <v>2852751</v>
      </c>
      <c r="B182" t="str">
        <f t="shared" si="7"/>
        <v>BOEUF FONDUE CHINOISE / VIANDE LACROIX COUPER</v>
      </c>
      <c r="C182">
        <f t="shared" si="8"/>
        <v>15</v>
      </c>
      <c r="D182" t="str">
        <f t="shared" si="8"/>
        <v>300GR</v>
      </c>
      <c r="E182">
        <f t="shared" si="8"/>
        <v>115.04</v>
      </c>
      <c r="F182" s="2">
        <f t="shared" si="9"/>
        <v>146.75</v>
      </c>
    </row>
    <row r="183" spans="1:6">
      <c r="A183" t="str">
        <f t="shared" ref="A183:A191" si="11">CONCATENATE(A86,"1")</f>
        <v>3101711</v>
      </c>
      <c r="B183" t="str">
        <f t="shared" si="7"/>
        <v>BOEUF FONDUE CHINOISE / MECHANTS REGAL COUPER</v>
      </c>
      <c r="C183">
        <f t="shared" si="8"/>
        <v>20</v>
      </c>
      <c r="D183" t="str">
        <f t="shared" si="8"/>
        <v>200GR</v>
      </c>
      <c r="E183">
        <f t="shared" si="8"/>
        <v>116.63</v>
      </c>
      <c r="F183" s="2">
        <f t="shared" si="9"/>
        <v>148.73749999999998</v>
      </c>
    </row>
    <row r="184" spans="1:6">
      <c r="A184" t="str">
        <f t="shared" si="11"/>
        <v>1344571</v>
      </c>
      <c r="B184" t="str">
        <f t="shared" si="7"/>
        <v>BOEUF GALETTE CRU 4ON SANS ABAT HALAL / CARDINAL COUPER</v>
      </c>
      <c r="C184">
        <f t="shared" si="8"/>
        <v>36</v>
      </c>
      <c r="D184" t="str">
        <f t="shared" si="8"/>
        <v>114GR</v>
      </c>
      <c r="E184">
        <f t="shared" si="8"/>
        <v>56.95</v>
      </c>
      <c r="F184" s="2">
        <f t="shared" si="9"/>
        <v>74.137500000000003</v>
      </c>
    </row>
    <row r="185" spans="1:6">
      <c r="A185" t="str">
        <f t="shared" si="11"/>
        <v>1950021</v>
      </c>
      <c r="B185" t="str">
        <f t="shared" si="7"/>
        <v>BOEUF GARNITURE PIZZA / VIAU COUPER</v>
      </c>
      <c r="C185">
        <f t="shared" si="8"/>
        <v>2</v>
      </c>
      <c r="D185" t="str">
        <f t="shared" si="8"/>
        <v>2.27KG</v>
      </c>
      <c r="E185">
        <f t="shared" si="8"/>
        <v>65.430000000000007</v>
      </c>
      <c r="F185" s="2">
        <f t="shared" si="9"/>
        <v>84.737500000000011</v>
      </c>
    </row>
    <row r="186" spans="1:6">
      <c r="A186" t="str">
        <f t="shared" si="11"/>
        <v>1321241</v>
      </c>
      <c r="B186" t="str">
        <f t="shared" si="7"/>
        <v>BOEUF JARRET MARTEAU THOR / MONTPAK COUPER</v>
      </c>
      <c r="C186">
        <f t="shared" si="8"/>
        <v>3</v>
      </c>
      <c r="D186" t="str">
        <f t="shared" si="8"/>
        <v>3K.P.</v>
      </c>
      <c r="E186">
        <f t="shared" si="8"/>
        <v>14.37</v>
      </c>
      <c r="F186" s="2">
        <f t="shared" si="9"/>
        <v>20.912499999999998</v>
      </c>
    </row>
    <row r="187" spans="1:6">
      <c r="A187" t="str">
        <f t="shared" si="11"/>
        <v>1326411</v>
      </c>
      <c r="B187" t="str">
        <f t="shared" si="7"/>
        <v>BOEUF LANIERE EXTERIEUR RONDE ATTENDRI / VIANDES LAUZON COUPER</v>
      </c>
      <c r="C187">
        <f t="shared" si="8"/>
        <v>5</v>
      </c>
      <c r="D187" t="str">
        <f t="shared" si="8"/>
        <v>1KG</v>
      </c>
      <c r="E187">
        <f t="shared" si="8"/>
        <v>105.65</v>
      </c>
      <c r="F187" s="2">
        <f t="shared" si="9"/>
        <v>135.01249999999999</v>
      </c>
    </row>
    <row r="188" spans="1:6">
      <c r="A188" t="str">
        <f t="shared" si="11"/>
        <v>1102411</v>
      </c>
      <c r="B188" t="str">
        <f t="shared" si="7"/>
        <v>BOEUF LANIERE EXTERIEUR RONDE ATTENDRI / VIANDES LAUZON COUPER</v>
      </c>
      <c r="C188">
        <f t="shared" si="8"/>
        <v>5</v>
      </c>
      <c r="D188" t="str">
        <f t="shared" si="8"/>
        <v>1KG</v>
      </c>
      <c r="E188">
        <f t="shared" si="8"/>
        <v>86.86</v>
      </c>
      <c r="F188" s="2">
        <f t="shared" si="9"/>
        <v>111.52499999999999</v>
      </c>
    </row>
    <row r="189" spans="1:6">
      <c r="A189" t="str">
        <f t="shared" si="11"/>
        <v>3234001</v>
      </c>
      <c r="B189" t="str">
        <f t="shared" si="7"/>
        <v>BOEUF ONGLET 1X1 A+ / CAN/US COUPER</v>
      </c>
      <c r="C189">
        <f t="shared" si="8"/>
        <v>20</v>
      </c>
      <c r="D189" t="str">
        <f t="shared" si="8"/>
        <v>1.1K.P.</v>
      </c>
      <c r="E189">
        <f t="shared" si="8"/>
        <v>25.21</v>
      </c>
      <c r="F189" s="2">
        <f t="shared" si="9"/>
        <v>34.462499999999999</v>
      </c>
    </row>
    <row r="190" spans="1:6">
      <c r="A190" t="str">
        <f t="shared" si="11"/>
        <v>3234001</v>
      </c>
      <c r="B190" t="str">
        <f t="shared" si="7"/>
        <v>BOEUF ONGLET 1X1 A+ / CAN/US COUPER</v>
      </c>
      <c r="C190">
        <f t="shared" si="8"/>
        <v>20</v>
      </c>
      <c r="D190" t="str">
        <f t="shared" si="8"/>
        <v>1.1K.P.</v>
      </c>
      <c r="E190">
        <f t="shared" si="8"/>
        <v>25.21</v>
      </c>
      <c r="F190" s="2">
        <f t="shared" si="9"/>
        <v>34.462499999999999</v>
      </c>
    </row>
    <row r="191" spans="1:6">
      <c r="A191" t="str">
        <f t="shared" si="11"/>
        <v>1030431</v>
      </c>
      <c r="B191" t="str">
        <f t="shared" si="7"/>
        <v>BOEUF PICANHA CULOTTE HAUT SURLONGE AA / CAN/US COUPER</v>
      </c>
      <c r="C191">
        <f t="shared" si="8"/>
        <v>4</v>
      </c>
      <c r="D191" t="str">
        <f t="shared" si="8"/>
        <v>4K.P.</v>
      </c>
      <c r="E191">
        <f t="shared" si="8"/>
        <v>23.12</v>
      </c>
      <c r="F191" s="2">
        <f t="shared" si="9"/>
        <v>31.849999999999998</v>
      </c>
    </row>
    <row r="192" spans="1:6">
      <c r="A192" t="str">
        <f>CONCATENATE(A95,"1")</f>
        <v>2656751</v>
      </c>
      <c r="B192" t="str">
        <f t="shared" si="7"/>
        <v>BOEUF POINTE SURLONGE BULL / URUGUAY COUPER</v>
      </c>
      <c r="C192">
        <f t="shared" si="8"/>
        <v>4</v>
      </c>
      <c r="D192" t="str">
        <f t="shared" si="8"/>
        <v>5.5K.P.</v>
      </c>
      <c r="E192">
        <f t="shared" si="8"/>
        <v>12.6</v>
      </c>
      <c r="F192" s="2">
        <f t="shared" si="9"/>
        <v>18.7</v>
      </c>
    </row>
    <row r="193" spans="1:6">
      <c r="A193" t="str">
        <f t="shared" ref="A193:A205" si="12">CONCATENATE(A96,"1")</f>
        <v>72656901</v>
      </c>
      <c r="B193" t="str">
        <f t="shared" si="7"/>
        <v>BOEUF POINTE SURLONGE BULL / N-ZÉLANDE COUPER</v>
      </c>
      <c r="C193">
        <f t="shared" si="8"/>
        <v>4</v>
      </c>
      <c r="D193" t="str">
        <f t="shared" si="8"/>
        <v>5.25K.P.</v>
      </c>
      <c r="E193">
        <f t="shared" si="8"/>
        <v>13.55</v>
      </c>
      <c r="F193" s="2">
        <f t="shared" si="9"/>
        <v>19.887499999999999</v>
      </c>
    </row>
    <row r="194" spans="1:6">
      <c r="A194" t="str">
        <f t="shared" si="12"/>
        <v>72656901</v>
      </c>
      <c r="B194" t="str">
        <f t="shared" si="7"/>
        <v>BOEUF POINTE SURLONGE BULL / N-ZÉLANDE COUPER</v>
      </c>
      <c r="C194">
        <f t="shared" si="8"/>
        <v>4</v>
      </c>
      <c r="D194" t="str">
        <f t="shared" si="8"/>
        <v>5.25K.P.</v>
      </c>
      <c r="E194">
        <f t="shared" si="8"/>
        <v>13.55</v>
      </c>
      <c r="F194" s="2">
        <f t="shared" si="9"/>
        <v>19.887499999999999</v>
      </c>
    </row>
    <row r="195" spans="1:6">
      <c r="A195" t="str">
        <f t="shared" si="12"/>
        <v>1198101</v>
      </c>
      <c r="B195" t="str">
        <f t="shared" si="7"/>
        <v>BOEUF QC BURGER / VIANDES LAUZON COUPER</v>
      </c>
      <c r="C195">
        <f t="shared" si="8"/>
        <v>30</v>
      </c>
      <c r="D195" t="str">
        <f t="shared" si="8"/>
        <v>167GR</v>
      </c>
      <c r="E195">
        <f t="shared" si="8"/>
        <v>73.209999999999994</v>
      </c>
      <c r="F195" s="2">
        <f t="shared" si="9"/>
        <v>94.462499999999991</v>
      </c>
    </row>
  </sheetData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boeuf-9874-2024-06-05-02-35.xls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2024-06-06T13:42:27Z</dcterms:modified>
</cp:coreProperties>
</file>