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0-108\Desktop\MondayClass\Document\"/>
    </mc:Choice>
  </mc:AlternateContent>
  <bookViews>
    <workbookView xWindow="0" yWindow="0" windowWidth="28800" windowHeight="12285"/>
  </bookViews>
  <sheets>
    <sheet name="스킬계수" sheetId="1" r:id="rId1"/>
    <sheet name="몬스터 대미지 밸런스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18" i="1"/>
  <c r="J17" i="1"/>
  <c r="B12" i="1"/>
  <c r="C12" i="1" s="1"/>
  <c r="C8" i="1"/>
  <c r="B8" i="1"/>
  <c r="F6" i="2"/>
  <c r="F26" i="2"/>
  <c r="F21" i="2"/>
  <c r="F16" i="2"/>
  <c r="E4" i="2"/>
  <c r="B4" i="1"/>
  <c r="D4" i="1" s="1"/>
  <c r="E8" i="1" l="1"/>
  <c r="D12" i="1"/>
  <c r="E12" i="1"/>
  <c r="F4" i="1"/>
  <c r="C4" i="1"/>
  <c r="G4" i="1"/>
  <c r="F12" i="1"/>
  <c r="E4" i="1"/>
  <c r="F4" i="2"/>
  <c r="F8" i="2" s="1"/>
</calcChain>
</file>

<file path=xl/sharedStrings.xml><?xml version="1.0" encoding="utf-8"?>
<sst xmlns="http://schemas.openxmlformats.org/spreadsheetml/2006/main" count="69" uniqueCount="59">
  <si>
    <t>스킬 계수</t>
    <phoneticPr fontId="2" type="noConversion"/>
  </si>
  <si>
    <t>1번 스킬</t>
    <phoneticPr fontId="2" type="noConversion"/>
  </si>
  <si>
    <t>2번 스킬</t>
    <phoneticPr fontId="2" type="noConversion"/>
  </si>
  <si>
    <t>3번 스킬</t>
    <phoneticPr fontId="2" type="noConversion"/>
  </si>
  <si>
    <t>캐릭터 공격력</t>
    <phoneticPr fontId="2" type="noConversion"/>
  </si>
  <si>
    <t>공격력:</t>
    <phoneticPr fontId="2" type="noConversion"/>
  </si>
  <si>
    <t>탄당 대미지:</t>
    <phoneticPr fontId="2" type="noConversion"/>
  </si>
  <si>
    <t>타당 대미지:</t>
    <phoneticPr fontId="2" type="noConversion"/>
  </si>
  <si>
    <t>대미지 계수(120%)</t>
    <phoneticPr fontId="2" type="noConversion"/>
  </si>
  <si>
    <t>캐릭터 체력</t>
    <phoneticPr fontId="2" type="noConversion"/>
  </si>
  <si>
    <t>공격력</t>
    <phoneticPr fontId="2" type="noConversion"/>
  </si>
  <si>
    <t>방어력</t>
    <phoneticPr fontId="2" type="noConversion"/>
  </si>
  <si>
    <t>몬스터 체력</t>
    <phoneticPr fontId="2" type="noConversion"/>
  </si>
  <si>
    <t>몬스터_레드헷</t>
    <phoneticPr fontId="2" type="noConversion"/>
  </si>
  <si>
    <t>공격력_1</t>
    <phoneticPr fontId="2" type="noConversion"/>
  </si>
  <si>
    <t>공격력_1</t>
    <phoneticPr fontId="2" type="noConversion"/>
  </si>
  <si>
    <t>공격력_2</t>
  </si>
  <si>
    <t>몬스터_맥</t>
    <phoneticPr fontId="2" type="noConversion"/>
  </si>
  <si>
    <t>몬스터_티버</t>
    <phoneticPr fontId="2" type="noConversion"/>
  </si>
  <si>
    <t>아이템</t>
    <phoneticPr fontId="2" type="noConversion"/>
  </si>
  <si>
    <t>회복</t>
    <phoneticPr fontId="2" type="noConversion"/>
  </si>
  <si>
    <t>캐릭터 체력</t>
    <phoneticPr fontId="2" type="noConversion"/>
  </si>
  <si>
    <t>타격당한 횟수</t>
    <phoneticPr fontId="2" type="noConversion"/>
  </si>
  <si>
    <t>스테이지</t>
    <phoneticPr fontId="2" type="noConversion"/>
  </si>
  <si>
    <t>타격 받은 횟수</t>
    <phoneticPr fontId="2" type="noConversion"/>
  </si>
  <si>
    <t>아이템은 0.5(스테이지 두번당 한번씩 회복 기준)</t>
    <phoneticPr fontId="2" type="noConversion"/>
  </si>
  <si>
    <t>레드헷의 타격은 1  스킬1은 전체중 1번 스킬2은 1번</t>
    <phoneticPr fontId="2" type="noConversion"/>
  </si>
  <si>
    <t>맥의 타격은 1.5     스킬1은 2번 스킬2는 1번</t>
    <phoneticPr fontId="2" type="noConversion"/>
  </si>
  <si>
    <t>티버는 0.3     스킬1은 1번   스킬2는 1번</t>
    <phoneticPr fontId="2" type="noConversion"/>
  </si>
  <si>
    <t>레드 헷의 총 대미지</t>
    <phoneticPr fontId="2" type="noConversion"/>
  </si>
  <si>
    <t>맥의 총 대미지</t>
    <phoneticPr fontId="2" type="noConversion"/>
  </si>
  <si>
    <t>티버의 총 대미지</t>
    <phoneticPr fontId="2" type="noConversion"/>
  </si>
  <si>
    <t>스테이지당 N회 타격당했을때 총 대미지</t>
    <phoneticPr fontId="2" type="noConversion"/>
  </si>
  <si>
    <t>모든 스테이지진행시 체력</t>
    <phoneticPr fontId="2" type="noConversion"/>
  </si>
  <si>
    <t>예상 체력</t>
    <phoneticPr fontId="2" type="noConversion"/>
  </si>
  <si>
    <t>유저의 학습, 강화 효과예상으로 전체 스테이지 횟수 /2.5로 계산</t>
    <phoneticPr fontId="2" type="noConversion"/>
  </si>
  <si>
    <t>대미지 계수(10%)</t>
    <phoneticPr fontId="2" type="noConversion"/>
  </si>
  <si>
    <t>1발</t>
    <phoneticPr fontId="2" type="noConversion"/>
  </si>
  <si>
    <t>2발</t>
  </si>
  <si>
    <t>3발</t>
  </si>
  <si>
    <t>4발</t>
  </si>
  <si>
    <t>5발</t>
  </si>
  <si>
    <t>마지막 타격 계수(60%)</t>
    <phoneticPr fontId="2" type="noConversion"/>
  </si>
  <si>
    <t>총 대미지</t>
    <phoneticPr fontId="2" type="noConversion"/>
  </si>
  <si>
    <t>대미지 계수(25%)</t>
    <phoneticPr fontId="2" type="noConversion"/>
  </si>
  <si>
    <t>1초</t>
    <phoneticPr fontId="2" type="noConversion"/>
  </si>
  <si>
    <t>2초</t>
    <phoneticPr fontId="2" type="noConversion"/>
  </si>
  <si>
    <t>3초</t>
    <phoneticPr fontId="2" type="noConversion"/>
  </si>
  <si>
    <t>공격력 증가</t>
    <phoneticPr fontId="2" type="noConversion"/>
  </si>
  <si>
    <t>계수 증가</t>
    <phoneticPr fontId="2" type="noConversion"/>
  </si>
  <si>
    <t>횟수</t>
    <phoneticPr fontId="2" type="noConversion"/>
  </si>
  <si>
    <t>횟수당 증가량</t>
    <phoneticPr fontId="2" type="noConversion"/>
  </si>
  <si>
    <t>공격력 : 5</t>
    <phoneticPr fontId="2" type="noConversion"/>
  </si>
  <si>
    <t>스킬 총 대미지</t>
    <phoneticPr fontId="2" type="noConversion"/>
  </si>
  <si>
    <t>스킬1</t>
    <phoneticPr fontId="2" type="noConversion"/>
  </si>
  <si>
    <t>스킬2</t>
    <phoneticPr fontId="2" type="noConversion"/>
  </si>
  <si>
    <t>스킬3</t>
    <phoneticPr fontId="2" type="noConversion"/>
  </si>
  <si>
    <t>총 최대 대미지</t>
    <phoneticPr fontId="2" type="noConversion"/>
  </si>
  <si>
    <t>계수 : 20%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</si>
</sst>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M19" sqref="M19"/>
    </sheetView>
  </sheetViews>
  <sheetFormatPr defaultRowHeight="16.5" x14ac:dyDescent="0.3"/>
  <cols>
    <col min="1" max="1" width="11.75" customWidth="1"/>
    <col min="2" max="2" width="16.125" style="1" customWidth="1"/>
    <col min="3" max="3" width="11.5" customWidth="1"/>
    <col min="4" max="4" width="11" customWidth="1"/>
    <col min="5" max="5" width="11.625" customWidth="1"/>
    <col min="6" max="6" width="12.25" customWidth="1"/>
    <col min="9" max="9" width="13" customWidth="1"/>
    <col min="10" max="10" width="13.25" customWidth="1"/>
    <col min="11" max="11" width="10.5" customWidth="1"/>
    <col min="12" max="12" width="10.75" customWidth="1"/>
  </cols>
  <sheetData>
    <row r="1" spans="1:12" x14ac:dyDescent="0.3">
      <c r="A1" t="s">
        <v>0</v>
      </c>
    </row>
    <row r="3" spans="1:12" x14ac:dyDescent="0.3">
      <c r="A3" s="3" t="s">
        <v>1</v>
      </c>
      <c r="B3" s="4" t="s">
        <v>8</v>
      </c>
      <c r="C3" s="4" t="s">
        <v>37</v>
      </c>
      <c r="D3" s="4" t="s">
        <v>38</v>
      </c>
      <c r="E3" s="4" t="s">
        <v>39</v>
      </c>
      <c r="F3" s="4" t="s">
        <v>40</v>
      </c>
      <c r="G3" s="4" t="s">
        <v>41</v>
      </c>
      <c r="I3" s="17" t="s">
        <v>4</v>
      </c>
      <c r="J3" s="8"/>
    </row>
    <row r="4" spans="1:12" x14ac:dyDescent="0.3">
      <c r="A4" s="2" t="s">
        <v>6</v>
      </c>
      <c r="B4" s="2">
        <f>$J$4*1.2</f>
        <v>36</v>
      </c>
      <c r="C4" s="2">
        <f>B4</f>
        <v>36</v>
      </c>
      <c r="D4" s="2">
        <f>B4*2</f>
        <v>72</v>
      </c>
      <c r="E4" s="2">
        <f>B4*3</f>
        <v>108</v>
      </c>
      <c r="F4" s="2">
        <f>B4*4</f>
        <v>144</v>
      </c>
      <c r="G4" s="2">
        <f>B4*5</f>
        <v>180</v>
      </c>
      <c r="I4" s="5" t="s">
        <v>5</v>
      </c>
      <c r="J4" s="5">
        <v>30</v>
      </c>
    </row>
    <row r="7" spans="1:12" x14ac:dyDescent="0.3">
      <c r="A7" s="6" t="s">
        <v>2</v>
      </c>
      <c r="B7" s="4" t="s">
        <v>36</v>
      </c>
      <c r="C7" s="9" t="s">
        <v>42</v>
      </c>
      <c r="D7" s="10"/>
      <c r="E7" s="8" t="s">
        <v>43</v>
      </c>
      <c r="F7" s="8"/>
    </row>
    <row r="8" spans="1:12" x14ac:dyDescent="0.3">
      <c r="A8" s="5" t="s">
        <v>7</v>
      </c>
      <c r="B8" s="2">
        <f>$J$4*0.1</f>
        <v>3</v>
      </c>
      <c r="C8" s="15">
        <f>J4*0.6</f>
        <v>18</v>
      </c>
      <c r="D8" s="16"/>
      <c r="E8" s="11">
        <f>(B8*5)+C8</f>
        <v>33</v>
      </c>
      <c r="F8" s="11"/>
    </row>
    <row r="10" spans="1:12" x14ac:dyDescent="0.3">
      <c r="I10" t="s">
        <v>50</v>
      </c>
    </row>
    <row r="11" spans="1:12" x14ac:dyDescent="0.3">
      <c r="A11" s="6" t="s">
        <v>3</v>
      </c>
      <c r="B11" s="4" t="s">
        <v>44</v>
      </c>
      <c r="C11" s="4" t="s">
        <v>45</v>
      </c>
      <c r="D11" s="4" t="s">
        <v>46</v>
      </c>
      <c r="E11" s="4" t="s">
        <v>47</v>
      </c>
      <c r="F11" s="14" t="s">
        <v>43</v>
      </c>
      <c r="I11" s="5" t="s">
        <v>48</v>
      </c>
      <c r="J11" s="5">
        <v>0</v>
      </c>
      <c r="K11" s="5" t="s">
        <v>49</v>
      </c>
      <c r="L11" s="5">
        <v>0</v>
      </c>
    </row>
    <row r="12" spans="1:12" x14ac:dyDescent="0.3">
      <c r="A12" s="5" t="s">
        <v>7</v>
      </c>
      <c r="B12" s="2">
        <f>$J$4*0.25</f>
        <v>7.5</v>
      </c>
      <c r="C12" s="5">
        <f>B12*10</f>
        <v>75</v>
      </c>
      <c r="D12" s="5">
        <f>B12*20</f>
        <v>150</v>
      </c>
      <c r="E12" s="5">
        <f>B12*30</f>
        <v>225</v>
      </c>
      <c r="F12" s="5">
        <f>B12*30</f>
        <v>225</v>
      </c>
      <c r="I12" t="s">
        <v>51</v>
      </c>
    </row>
    <row r="13" spans="1:12" x14ac:dyDescent="0.3">
      <c r="I13" s="18" t="s">
        <v>52</v>
      </c>
      <c r="J13" s="18"/>
    </row>
    <row r="14" spans="1:12" x14ac:dyDescent="0.3">
      <c r="I14" s="18" t="s">
        <v>58</v>
      </c>
      <c r="J14" s="18"/>
    </row>
    <row r="16" spans="1:12" x14ac:dyDescent="0.3">
      <c r="I16" s="3" t="s">
        <v>53</v>
      </c>
      <c r="J16" s="14" t="s">
        <v>57</v>
      </c>
    </row>
    <row r="17" spans="9:10" x14ac:dyDescent="0.3">
      <c r="I17" s="2" t="s">
        <v>54</v>
      </c>
      <c r="J17" s="5">
        <f>((J4+(5*J11))*(1.2+(0.2*L11)))*5</f>
        <v>180</v>
      </c>
    </row>
    <row r="18" spans="9:10" x14ac:dyDescent="0.3">
      <c r="I18" s="2" t="s">
        <v>55</v>
      </c>
      <c r="J18" s="5">
        <f>(((J4+(5*J11))*0.1)*5)+((J4+(5*J11))*(0.6+(0.2*L11)))</f>
        <v>33</v>
      </c>
    </row>
    <row r="19" spans="9:10" x14ac:dyDescent="0.3">
      <c r="I19" s="2" t="s">
        <v>56</v>
      </c>
      <c r="J19" s="5">
        <f>(J4+(5*J11))*(0.25+(0.2*L11))*30</f>
        <v>225</v>
      </c>
    </row>
  </sheetData>
  <mergeCells count="7">
    <mergeCell ref="I14:J14"/>
    <mergeCell ref="C7:D7"/>
    <mergeCell ref="C8:D8"/>
    <mergeCell ref="E7:F7"/>
    <mergeCell ref="E8:F8"/>
    <mergeCell ref="I3:J3"/>
    <mergeCell ref="I13:J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zoomScale="85" zoomScaleNormal="85" workbookViewId="0">
      <selection activeCell="G32" sqref="G32"/>
    </sheetView>
  </sheetViews>
  <sheetFormatPr defaultRowHeight="16.5" x14ac:dyDescent="0.3"/>
  <cols>
    <col min="1" max="1" width="2.875" customWidth="1"/>
    <col min="2" max="2" width="10.625" customWidth="1"/>
    <col min="5" max="5" width="15.625" customWidth="1"/>
    <col min="6" max="6" width="25.125" customWidth="1"/>
    <col min="7" max="7" width="11.125" customWidth="1"/>
    <col min="8" max="8" width="27" bestFit="1" customWidth="1"/>
    <col min="9" max="9" width="27" customWidth="1"/>
    <col min="10" max="10" width="13.625" customWidth="1"/>
    <col min="11" max="11" width="10.375" customWidth="1"/>
  </cols>
  <sheetData>
    <row r="2" spans="2:9" x14ac:dyDescent="0.3">
      <c r="B2" t="s">
        <v>21</v>
      </c>
      <c r="I2" s="7"/>
    </row>
    <row r="3" spans="2:9" x14ac:dyDescent="0.3">
      <c r="B3" s="3" t="s">
        <v>9</v>
      </c>
      <c r="C3" s="4" t="s">
        <v>10</v>
      </c>
      <c r="D3" s="4" t="s">
        <v>11</v>
      </c>
      <c r="E3" s="12" t="s">
        <v>22</v>
      </c>
      <c r="F3" s="8" t="s">
        <v>32</v>
      </c>
      <c r="G3" s="8"/>
    </row>
    <row r="4" spans="2:9" x14ac:dyDescent="0.3">
      <c r="B4" s="2">
        <v>500</v>
      </c>
      <c r="C4" s="2">
        <v>30</v>
      </c>
      <c r="D4" s="2">
        <v>5</v>
      </c>
      <c r="E4" s="13">
        <f>H22+(H22*1.5)+(H22*0.3)</f>
        <v>11.2</v>
      </c>
      <c r="F4" s="11">
        <f>(F16+F21+F26)</f>
        <v>466</v>
      </c>
      <c r="G4" s="11"/>
      <c r="I4" s="7"/>
    </row>
    <row r="5" spans="2:9" x14ac:dyDescent="0.3">
      <c r="F5" s="8" t="s">
        <v>33</v>
      </c>
      <c r="G5" s="8"/>
    </row>
    <row r="6" spans="2:9" x14ac:dyDescent="0.3">
      <c r="F6" s="11">
        <f>B4+(H16*(H20/2))</f>
        <v>1700</v>
      </c>
      <c r="G6" s="11"/>
    </row>
    <row r="7" spans="2:9" x14ac:dyDescent="0.3">
      <c r="B7" t="s">
        <v>26</v>
      </c>
      <c r="F7" s="8" t="s">
        <v>34</v>
      </c>
      <c r="G7" s="8"/>
    </row>
    <row r="8" spans="2:9" x14ac:dyDescent="0.3">
      <c r="B8" t="s">
        <v>27</v>
      </c>
      <c r="F8" s="11">
        <f>F6-(F4*(H20/2.5))</f>
        <v>208.79999999999995</v>
      </c>
      <c r="G8" s="11"/>
    </row>
    <row r="9" spans="2:9" x14ac:dyDescent="0.3">
      <c r="B9" t="s">
        <v>28</v>
      </c>
    </row>
    <row r="10" spans="2:9" x14ac:dyDescent="0.3">
      <c r="B10" t="s">
        <v>25</v>
      </c>
    </row>
    <row r="12" spans="2:9" x14ac:dyDescent="0.3">
      <c r="B12" t="s">
        <v>35</v>
      </c>
    </row>
    <row r="14" spans="2:9" x14ac:dyDescent="0.3">
      <c r="B14" t="s">
        <v>13</v>
      </c>
      <c r="H14" t="s">
        <v>19</v>
      </c>
    </row>
    <row r="15" spans="2:9" x14ac:dyDescent="0.3">
      <c r="B15" s="3" t="s">
        <v>12</v>
      </c>
      <c r="C15" s="4" t="s">
        <v>15</v>
      </c>
      <c r="D15" s="4" t="s">
        <v>16</v>
      </c>
      <c r="E15" s="4" t="s">
        <v>11</v>
      </c>
      <c r="F15" s="4" t="s">
        <v>29</v>
      </c>
      <c r="H15" s="3" t="s">
        <v>20</v>
      </c>
    </row>
    <row r="16" spans="2:9" x14ac:dyDescent="0.3">
      <c r="B16" s="2">
        <v>150</v>
      </c>
      <c r="C16" s="2">
        <v>10</v>
      </c>
      <c r="D16" s="2">
        <v>20</v>
      </c>
      <c r="E16" s="2">
        <v>5</v>
      </c>
      <c r="F16" s="5">
        <f>C16+D16 *H22</f>
        <v>90</v>
      </c>
      <c r="H16" s="2">
        <v>300</v>
      </c>
    </row>
    <row r="19" spans="2:8" x14ac:dyDescent="0.3">
      <c r="B19" t="s">
        <v>17</v>
      </c>
      <c r="H19" s="6" t="s">
        <v>23</v>
      </c>
    </row>
    <row r="20" spans="2:8" x14ac:dyDescent="0.3">
      <c r="B20" s="3" t="s">
        <v>12</v>
      </c>
      <c r="C20" s="4" t="s">
        <v>14</v>
      </c>
      <c r="D20" s="4" t="s">
        <v>16</v>
      </c>
      <c r="E20" s="4" t="s">
        <v>11</v>
      </c>
      <c r="F20" s="4" t="s">
        <v>30</v>
      </c>
      <c r="H20" s="5">
        <v>8</v>
      </c>
    </row>
    <row r="21" spans="2:8" x14ac:dyDescent="0.3">
      <c r="B21" s="2">
        <v>100</v>
      </c>
      <c r="C21" s="2">
        <v>20</v>
      </c>
      <c r="D21" s="2">
        <v>30</v>
      </c>
      <c r="E21" s="2">
        <v>5</v>
      </c>
      <c r="F21" s="5">
        <f>((C21*2)+D21) * H22</f>
        <v>280</v>
      </c>
      <c r="H21" s="6" t="s">
        <v>24</v>
      </c>
    </row>
    <row r="22" spans="2:8" x14ac:dyDescent="0.3">
      <c r="H22" s="5">
        <v>4</v>
      </c>
    </row>
    <row r="24" spans="2:8" x14ac:dyDescent="0.3">
      <c r="B24" t="s">
        <v>18</v>
      </c>
    </row>
    <row r="25" spans="2:8" x14ac:dyDescent="0.3">
      <c r="B25" s="3" t="s">
        <v>12</v>
      </c>
      <c r="C25" s="4" t="s">
        <v>14</v>
      </c>
      <c r="D25" s="4" t="s">
        <v>16</v>
      </c>
      <c r="E25" s="4" t="s">
        <v>11</v>
      </c>
      <c r="F25" s="4" t="s">
        <v>31</v>
      </c>
    </row>
    <row r="26" spans="2:8" x14ac:dyDescent="0.3">
      <c r="B26" s="2">
        <v>300</v>
      </c>
      <c r="C26" s="2">
        <v>50</v>
      </c>
      <c r="D26" s="2">
        <v>30</v>
      </c>
      <c r="E26" s="2">
        <v>5</v>
      </c>
      <c r="F26" s="5">
        <f xml:space="preserve"> (C26+D26)*H22*0.3</f>
        <v>96</v>
      </c>
    </row>
  </sheetData>
  <mergeCells count="6">
    <mergeCell ref="F3:G3"/>
    <mergeCell ref="F4:G4"/>
    <mergeCell ref="F5:G5"/>
    <mergeCell ref="F6:G6"/>
    <mergeCell ref="F7:G7"/>
    <mergeCell ref="F8:G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스킬계수</vt:lpstr>
      <vt:lpstr>몬스터 대미지 밸런스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2019-10-02T06:32:32Z</dcterms:created>
  <dcterms:modified xsi:type="dcterms:W3CDTF">2019-10-02T12:27:37Z</dcterms:modified>
</cp:coreProperties>
</file>