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d.docs.live.net/b70f8da6bc9c88d5/Documents/"/>
    </mc:Choice>
  </mc:AlternateContent>
  <xr:revisionPtr revIDLastSave="0" documentId="8_{63E9B428-357C-774D-8CCB-AF5BD27218A8}" xr6:coauthVersionLast="47" xr6:coauthVersionMax="47" xr10:uidLastSave="{00000000-0000-0000-0000-000000000000}"/>
  <bookViews>
    <workbookView xWindow="0" yWindow="0" windowWidth="28800" windowHeight="18000" tabRatio="821" activeTab="4" xr2:uid="{00000000-000D-0000-FFFF-FFFF00000000}"/>
  </bookViews>
  <sheets>
    <sheet name="Cover" sheetId="1" r:id="rId1"/>
    <sheet name="Test case List" sheetId="2" r:id="rId2"/>
    <sheet name="Admin" sheetId="3" r:id="rId3"/>
    <sheet name="Participant" sheetId="4" r:id="rId4"/>
    <sheet name="Test Report" sheetId="5" r:id="rId5"/>
  </sheets>
  <definedNames>
    <definedName name="_xlnm._FilterDatabase" localSheetId="2" hidden="1">Admin!$A$8:$I$13</definedName>
    <definedName name="_xlnm._FilterDatabase" localSheetId="3" hidden="1">Participant!$A$8:$I$15</definedName>
    <definedName name="AC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" l="1"/>
  <c r="D9" i="5" s="1"/>
  <c r="B6" i="3"/>
  <c r="E9" i="5" s="1"/>
  <c r="E6" i="3"/>
  <c r="H9" i="5" s="1"/>
  <c r="D6" i="3"/>
  <c r="G9" i="5" s="1"/>
  <c r="A6" i="4"/>
  <c r="D10" i="5" s="1"/>
  <c r="B6" i="4"/>
  <c r="E10" i="5" s="1"/>
  <c r="D6" i="4"/>
  <c r="G10" i="5" s="1"/>
  <c r="C9" i="5"/>
  <c r="C10" i="5"/>
  <c r="E6" i="4"/>
  <c r="H10" i="5" s="1"/>
  <c r="E12" i="5" l="1"/>
  <c r="D12" i="5"/>
  <c r="C6" i="3"/>
  <c r="F9" i="5" s="1"/>
  <c r="G12" i="5"/>
  <c r="H12" i="5"/>
  <c r="C6" i="4"/>
  <c r="F10" i="5" s="1"/>
  <c r="E15" i="5" l="1"/>
  <c r="F12" i="5"/>
  <c r="E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2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300-000001000000}">
      <text>
        <r>
          <rPr>
            <b/>
            <sz val="8"/>
            <color rgb="FF000000"/>
            <rFont val="Times New Roman"/>
            <family val="1"/>
          </rPr>
          <t xml:space="preserve">Pass
</t>
        </r>
        <r>
          <rPr>
            <b/>
            <sz val="8"/>
            <color rgb="FF000000"/>
            <rFont val="Times New Roman"/>
            <family val="1"/>
          </rPr>
          <t xml:space="preserve">Fail
</t>
        </r>
        <r>
          <rPr>
            <b/>
            <sz val="8"/>
            <color rgb="FF000000"/>
            <rFont val="Times New Roman"/>
            <family val="1"/>
          </rPr>
          <t xml:space="preserve">Untested
</t>
        </r>
        <r>
          <rPr>
            <b/>
            <sz val="8"/>
            <color rgb="FF000000"/>
            <rFont val="Times New Roman"/>
            <family val="1"/>
          </rPr>
          <t xml:space="preserve">N/A
</t>
        </r>
        <r>
          <rPr>
            <b/>
            <sz val="8"/>
            <color rgb="FF000000"/>
            <rFont val="Times New Roman"/>
            <family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<sst xmlns="http://schemas.openxmlformats.org/spreadsheetml/2006/main" count="235" uniqueCount="161">
  <si>
    <t>TEST CASE</t>
  </si>
  <si>
    <t>Project Name</t>
  </si>
  <si>
    <t>Creator</t>
  </si>
  <si>
    <t>Version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</si>
  <si>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</si>
  <si>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</si>
  <si>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</si>
  <si>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</si>
  <si>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</si>
  <si>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</si>
  <si>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</si>
  <si>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</si>
  <si>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Pass</t>
  </si>
  <si>
    <t>Test requirement</t>
  </si>
  <si>
    <t>&lt;Brief description about requirements which are tested in this sheet&gt;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</si>
  <si>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</si>
  <si>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</si>
  <si>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</si>
  <si>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</si>
  <si>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</si>
  <si>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</si>
  <si>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</si>
  <si>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</si>
  <si>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</si>
  <si>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</si>
  <si>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</si>
  <si>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</si>
  <si>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&lt;Test case 2&gt;</t>
  </si>
  <si>
    <t>&lt;Test case 3&gt;</t>
  </si>
  <si>
    <t>TEST REPORT</t>
  </si>
  <si>
    <t>Notes</t>
  </si>
  <si>
    <t>Module code</t>
  </si>
  <si>
    <t>Number of  test cases</t>
  </si>
  <si>
    <t>Sub total</t>
  </si>
  <si>
    <t>Test coverage</t>
  </si>
  <si>
    <t>%</t>
  </si>
  <si>
    <t>Test successful coverage</t>
  </si>
  <si>
    <t>Actual Output</t>
  </si>
  <si>
    <t>Req ID</t>
  </si>
  <si>
    <t>&lt;ID of the requirement which are tested in this sheet&gt;</t>
  </si>
  <si>
    <t xml:space="preserve"> </t>
  </si>
  <si>
    <t>Template</t>
  </si>
  <si>
    <t>Project</t>
  </si>
  <si>
    <t>Admin-1.1</t>
  </si>
  <si>
    <t>Admin-2.1</t>
  </si>
  <si>
    <t>Admin-2.2</t>
  </si>
  <si>
    <t>NA</t>
  </si>
  <si>
    <t>Participant Functions</t>
  </si>
  <si>
    <t>Participant-1.1</t>
  </si>
  <si>
    <t>&lt;Function name&gt;</t>
  </si>
  <si>
    <t>FunixPricingChain</t>
  </si>
  <si>
    <t>Admin</t>
  </si>
  <si>
    <t>Admin Functions</t>
  </si>
  <si>
    <t xml:space="preserve">Participant </t>
  </si>
  <si>
    <t>Initiate a new Pricing Session</t>
  </si>
  <si>
    <t>The function is to initiate a new session for pricing product.</t>
  </si>
  <si>
    <t>The function is to register new participant in a smart contract</t>
  </si>
  <si>
    <t>System will require product name, product description, session duration and at least one image hash for each product.</t>
  </si>
  <si>
    <t>Users must not have pre-registered and there can only be a maximum of 10 registrations.</t>
  </si>
  <si>
    <t>Register new participants</t>
  </si>
  <si>
    <t>Change user information</t>
  </si>
  <si>
    <t>The function is to change email and full name of user.</t>
  </si>
  <si>
    <t>Only registered. The system will need name or email or both to execute the function.</t>
  </si>
  <si>
    <t>Approve participants.</t>
  </si>
  <si>
    <t>The function is approved participants to have right to price the product.</t>
  </si>
  <si>
    <t>Must be registered before approval.</t>
  </si>
  <si>
    <t xml:space="preserve">Get all sessions detail </t>
  </si>
  <si>
    <t>Admin, Participant</t>
  </si>
  <si>
    <t>The function is to allow participants and administrators to view all sessions that exist.</t>
  </si>
  <si>
    <t>Participants propose products.</t>
  </si>
  <si>
    <t>The function is allow participant to propose price for the product.</t>
  </si>
  <si>
    <t>Only participant who has already registered and approved can propose. And session must to still open.</t>
  </si>
  <si>
    <t>No condition</t>
  </si>
  <si>
    <t>End session.</t>
  </si>
  <si>
    <t>Admin set a real price and end the session</t>
  </si>
  <si>
    <t>Only admin can use this function.</t>
  </si>
  <si>
    <t>Create new session</t>
  </si>
  <si>
    <t>should allow admin to create a new session</t>
  </si>
  <si>
    <t>Admin-1.2</t>
  </si>
  <si>
    <t>Admin-1.3</t>
  </si>
  <si>
    <t>should not allow non-admin to create a new session</t>
  </si>
  <si>
    <t>should retrieve all sessions information correctly</t>
  </si>
  <si>
    <t>1. Create new Session with admin role.
2. Call the function to get the array of sessions and check whether the array length has increased by 1 or notGet array of sessions infomation list and check</t>
  </si>
  <si>
    <t>Ensure the length of the sessions information is 1.</t>
  </si>
  <si>
    <t>Need to fill in the product information: product name, product description, images, and session time.</t>
  </si>
  <si>
    <t>The length of the sessions information is 1.</t>
  </si>
  <si>
    <t>1. Create a new session with a non-admin account.
2. Make sure it revert</t>
  </si>
  <si>
    <t>1. Create 2 sessions with admin role
2. Check if the session information created is correct</t>
  </si>
  <si>
    <t>All information matches</t>
  </si>
  <si>
    <t>Revert with "only admin can do this"</t>
  </si>
  <si>
    <t xml:space="preserve">Ensure the transaction reverts with the message "only admin can do this." </t>
  </si>
  <si>
    <t>Not use admin to perform this function. 
Test Case 1 should pass</t>
  </si>
  <si>
    <t>Test Case 1 should pass</t>
  </si>
  <si>
    <t>Approved Paticipant</t>
  </si>
  <si>
    <t>admin can approve a registered member</t>
  </si>
  <si>
    <t>unregistered member cannot be approved</t>
  </si>
  <si>
    <t>1. Register with account1 
2. Approved Participant with admin role</t>
  </si>
  <si>
    <t>Participant is approved</t>
  </si>
  <si>
    <t>Must be registered before approval</t>
  </si>
  <si>
    <t xml:space="preserve">Approved for unregistered account </t>
  </si>
  <si>
    <t xml:space="preserve">Ensure the transaction reverts with the message "participant is not registered" </t>
  </si>
  <si>
    <t>None</t>
  </si>
  <si>
    <t xml:space="preserve">Transaction reverts with the message "participant is not registered" </t>
  </si>
  <si>
    <t>End Session</t>
  </si>
  <si>
    <t>Admin-3.1</t>
  </si>
  <si>
    <t>Admin-3.2</t>
  </si>
  <si>
    <t>the admin can end the session</t>
  </si>
  <si>
    <t>proposed price are calculated properly with 2 member deviation = 0</t>
  </si>
  <si>
    <t>Admin-3.3</t>
  </si>
  <si>
    <t>Admin-3.4</t>
  </si>
  <si>
    <t>member deviations are calculated correctly based on suggested and actual prices</t>
  </si>
  <si>
    <t>proposed price are calculated properly with 3 member deviation != 0</t>
  </si>
  <si>
    <t>1. admin create a session
2. participant price the session
3. admin close the session</t>
  </si>
  <si>
    <t>1. Test Cases 1 (Create new session)  should pass.
2. Test Cases 2 (Approved Participant) should pass.
3. Need to fill realPrice</t>
  </si>
  <si>
    <t>1. realPrice is matches 
2. state changes to CLOSED</t>
  </si>
  <si>
    <t>1. admin create a session
2. 2 participants (with deviation = 0) price the session
3. admin close the session</t>
  </si>
  <si>
    <t>proposed price are calculated properly</t>
  </si>
  <si>
    <t>1. Test Cases 1 (Create new session)  should pass.
2. Test Cases 2 (Approved Participant) should pass.
3. Test Case 3.1 should pass</t>
  </si>
  <si>
    <t>deviations are calculated correctly</t>
  </si>
  <si>
    <t>1. Test Cases 1 (Create new session)  should pass.
2. Test Cases 2 (Approved Participant) should pass.
3. Test Case 3.1, 3.2 should pass</t>
  </si>
  <si>
    <t>1. admin create a session
2. 2 participants (with deviation = 0) price the session
3. admin close the session
4.  admin create a session again
5. participants (with deviation != 0) price the session
6. admin close the session.</t>
  </si>
  <si>
    <t>Test Case 3.1, 3.2, 3.3 should pass</t>
  </si>
  <si>
    <t>Register</t>
  </si>
  <si>
    <t>should allow member to register</t>
  </si>
  <si>
    <t xml:space="preserve">1. User register to the dapp
2. Assert that the participant's information is as expected </t>
  </si>
  <si>
    <t>Participant-1.2</t>
  </si>
  <si>
    <t>Participant-1.3</t>
  </si>
  <si>
    <t>should not allow a member to register more than once</t>
  </si>
  <si>
    <t>1. Particiapnt register first time
2. The Participant register second time</t>
  </si>
  <si>
    <t>Test case 1.1 should pass</t>
  </si>
  <si>
    <t xml:space="preserve">Ensure the transaction reverts with the message "already registered" </t>
  </si>
  <si>
    <t xml:space="preserve">transaction reverts with the message "already registered" </t>
  </si>
  <si>
    <t>should have a limit on the number of registered members</t>
  </si>
  <si>
    <t>1. Register 11 members</t>
  </si>
  <si>
    <t>Ensure the transaction reverts with the message "Maximum 10 participants"</t>
  </si>
  <si>
    <t>the transaction reverts with the message "Maximum 10 participants"</t>
  </si>
  <si>
    <t>Test Updating Member Information</t>
  </si>
  <si>
    <t>Participant-2.1</t>
  </si>
  <si>
    <t>registered members can update their information</t>
  </si>
  <si>
    <t>Participant-2.2</t>
  </si>
  <si>
    <t>should not allow non-registered members to update their information</t>
  </si>
  <si>
    <t>1. register with name and email
2. change name and email</t>
  </si>
  <si>
    <t>Change name and email with out registered</t>
  </si>
  <si>
    <t>The information is updated correctly</t>
  </si>
  <si>
    <t>Test case 1 should pass</t>
  </si>
  <si>
    <t>Ensure the transaction reverts with the message "not a registered"</t>
  </si>
  <si>
    <t>The transaction reverts with the message "not a registered"</t>
  </si>
  <si>
    <t>Testing Session Price Proposals</t>
  </si>
  <si>
    <t>Participant-3.1</t>
  </si>
  <si>
    <t>Participant-3.2</t>
  </si>
  <si>
    <t>should allow registered and approved member to suggest prices"</t>
  </si>
  <si>
    <t>members can only suggest prices during the session.</t>
  </si>
  <si>
    <t>1. User registration
2. Admin approves the user
3. The user price the product</t>
  </si>
  <si>
    <t>The price stored correctly in blockchain</t>
  </si>
  <si>
    <t xml:space="preserve">Test cases 1 should pass. Participant must be approved
</t>
  </si>
  <si>
    <t xml:space="preserve">1. User registration
2. Admin approves the user
3. the participant price when the session has timed out </t>
  </si>
  <si>
    <t>Ensure the transaction reverts with the message "Session is ended"</t>
  </si>
  <si>
    <t>Test case 3.1 should pass.
Session has timed out</t>
  </si>
  <si>
    <t>The transaction reverts with the message "Session is ended"</t>
  </si>
  <si>
    <t>1. Local host
2. hardhat develop</t>
  </si>
  <si>
    <t xml:space="preserve">
1. Local host
2. Web Browser
3. Metamask
4. Hardhat develop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</si>
</sst>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26">
    <font>
      <sz val="11"/>
      <name val="ＭＳ Ｐゴシック"/>
      <charset val="128"/>
    </font>
    <font>
      <sz val="10"/>
      <name val="Arial"/>
      <family val="2"/>
    </font>
    <font>
      <sz val="9"/>
      <name val="ＭＳ ゴシック"/>
      <family val="3"/>
      <charset val="128"/>
    </font>
    <font>
      <b/>
      <sz val="8"/>
      <color indexed="8"/>
      <name val="Times New Roman"/>
      <family val="1"/>
    </font>
    <font>
      <sz val="11"/>
      <name val="ＭＳ Ｐゴシック"/>
      <family val="2"/>
      <charset val="128"/>
    </font>
    <font>
      <b/>
      <sz val="10"/>
      <name val="Arial"/>
      <family val="2"/>
    </font>
    <font>
      <b/>
      <sz val="2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60"/>
      <name val="Arial"/>
      <family val="2"/>
    </font>
    <font>
      <i/>
      <sz val="10"/>
      <color indexed="17"/>
      <name val="Arial"/>
      <family val="2"/>
    </font>
    <font>
      <b/>
      <sz val="10"/>
      <color indexed="9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i/>
      <sz val="14"/>
      <color indexed="60"/>
      <name val="Arial"/>
      <family val="2"/>
    </font>
    <font>
      <sz val="24"/>
      <color indexed="60"/>
      <name val="Arial"/>
      <family val="2"/>
    </font>
    <font>
      <sz val="10"/>
      <name val="Tahoma"/>
      <family val="2"/>
    </font>
    <font>
      <sz val="18"/>
      <color indexed="60"/>
      <name val="Arial"/>
      <family val="2"/>
    </font>
    <font>
      <b/>
      <sz val="9"/>
      <color indexed="16"/>
      <name val="Tahoma"/>
      <family val="2"/>
    </font>
    <font>
      <b/>
      <sz val="10"/>
      <color theme="0"/>
      <name val="Arial"/>
      <family val="2"/>
    </font>
    <font>
      <b/>
      <sz val="22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b/>
      <sz val="8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62"/>
        <bgColor indexed="56"/>
      </patternFill>
    </fill>
    <fill>
      <patternFill patternType="solid">
        <fgColor indexed="18"/>
        <bgColor indexed="32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theme="8" tint="0.59999389629810485"/>
        <bgColor indexed="2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6"/>
        <bgColor indexed="32"/>
      </patternFill>
    </fill>
  </fills>
  <borders count="21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" fillId="0" borderId="0"/>
  </cellStyleXfs>
  <cellXfs count="1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3" fillId="2" borderId="0" xfId="0" applyFont="1" applyFill="1"/>
    <xf numFmtId="0" fontId="1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0" fontId="13" fillId="2" borderId="0" xfId="0" applyFont="1" applyFill="1" applyAlignment="1">
      <alignment horizontal="center" wrapText="1"/>
    </xf>
    <xf numFmtId="0" fontId="7" fillId="2" borderId="0" xfId="5" applyFont="1" applyFill="1" applyAlignment="1">
      <alignment horizontal="center" vertical="center" wrapText="1"/>
    </xf>
    <xf numFmtId="0" fontId="7" fillId="2" borderId="0" xfId="5" applyFont="1" applyFill="1" applyAlignment="1">
      <alignment horizontal="left" vertical="center"/>
    </xf>
    <xf numFmtId="0" fontId="14" fillId="2" borderId="0" xfId="0" applyFont="1" applyFill="1" applyAlignment="1">
      <alignment vertical="top" wrapText="1"/>
    </xf>
    <xf numFmtId="0" fontId="14" fillId="2" borderId="0" xfId="0" applyFont="1" applyFill="1"/>
    <xf numFmtId="0" fontId="5" fillId="2" borderId="0" xfId="5" applyFont="1" applyFill="1" applyAlignment="1">
      <alignment horizontal="center" vertical="center" wrapText="1"/>
    </xf>
    <xf numFmtId="0" fontId="5" fillId="2" borderId="0" xfId="5" applyFont="1" applyFill="1" applyAlignment="1">
      <alignment horizontal="left" vertical="center"/>
    </xf>
    <xf numFmtId="0" fontId="1" fillId="2" borderId="0" xfId="0" applyFont="1" applyFill="1" applyAlignment="1">
      <alignment vertical="top" wrapText="1"/>
    </xf>
    <xf numFmtId="0" fontId="5" fillId="2" borderId="0" xfId="4" applyFont="1" applyFill="1"/>
    <xf numFmtId="0" fontId="1" fillId="2" borderId="0" xfId="4" applyFont="1" applyFill="1"/>
    <xf numFmtId="164" fontId="1" fillId="2" borderId="0" xfId="4" applyNumberFormat="1" applyFont="1" applyFill="1"/>
    <xf numFmtId="0" fontId="8" fillId="2" borderId="0" xfId="0" applyFont="1" applyFill="1"/>
    <xf numFmtId="0" fontId="9" fillId="2" borderId="0" xfId="4" applyFont="1" applyFill="1"/>
    <xf numFmtId="0" fontId="1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2" fontId="5" fillId="2" borderId="0" xfId="0" applyNumberFormat="1" applyFont="1" applyFill="1" applyAlignment="1">
      <alignment horizontal="right" wrapText="1"/>
    </xf>
    <xf numFmtId="49" fontId="1" fillId="2" borderId="0" xfId="0" applyNumberFormat="1" applyFont="1" applyFill="1"/>
    <xf numFmtId="49" fontId="1" fillId="2" borderId="0" xfId="0" applyNumberFormat="1" applyFont="1" applyFill="1" applyProtection="1">
      <protection hidden="1"/>
    </xf>
    <xf numFmtId="49" fontId="1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wrapText="1"/>
    </xf>
    <xf numFmtId="49" fontId="5" fillId="2" borderId="0" xfId="0" applyNumberFormat="1" applyFont="1" applyFill="1"/>
    <xf numFmtId="49" fontId="1" fillId="2" borderId="0" xfId="0" applyNumberFormat="1" applyFont="1" applyFill="1" applyAlignment="1">
      <alignment vertical="center"/>
    </xf>
    <xf numFmtId="49" fontId="1" fillId="2" borderId="0" xfId="0" applyNumberFormat="1" applyFont="1" applyFill="1" applyAlignment="1" applyProtection="1">
      <alignment vertical="center"/>
      <protection hidden="1"/>
    </xf>
    <xf numFmtId="49" fontId="1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0" fillId="4" borderId="1" xfId="5" applyFont="1" applyFill="1" applyBorder="1" applyAlignment="1">
      <alignment horizontal="center" vertical="center" wrapText="1"/>
    </xf>
    <xf numFmtId="0" fontId="1" fillId="2" borderId="1" xfId="5" applyFont="1" applyFill="1" applyBorder="1" applyAlignment="1">
      <alignment vertical="top" wrapText="1"/>
    </xf>
    <xf numFmtId="0" fontId="12" fillId="2" borderId="1" xfId="5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1" fillId="4" borderId="1" xfId="5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top"/>
    </xf>
    <xf numFmtId="0" fontId="10" fillId="4" borderId="9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/>
    <xf numFmtId="0" fontId="15" fillId="4" borderId="9" xfId="0" applyFont="1" applyFill="1" applyBorder="1" applyAlignment="1">
      <alignment horizontal="center"/>
    </xf>
    <xf numFmtId="0" fontId="1" fillId="5" borderId="0" xfId="3" applyFill="1"/>
    <xf numFmtId="0" fontId="1" fillId="5" borderId="10" xfId="3" applyFill="1" applyBorder="1"/>
    <xf numFmtId="0" fontId="1" fillId="5" borderId="11" xfId="3" applyFill="1" applyBorder="1"/>
    <xf numFmtId="0" fontId="18" fillId="5" borderId="11" xfId="3" applyFont="1" applyFill="1" applyBorder="1" applyAlignment="1">
      <alignment horizontal="left" indent="4"/>
    </xf>
    <xf numFmtId="0" fontId="1" fillId="5" borderId="12" xfId="3" applyFill="1" applyBorder="1"/>
    <xf numFmtId="0" fontId="1" fillId="5" borderId="13" xfId="3" applyFill="1" applyBorder="1"/>
    <xf numFmtId="0" fontId="18" fillId="5" borderId="0" xfId="3" applyFont="1" applyFill="1" applyAlignment="1">
      <alignment horizontal="left" indent="4"/>
    </xf>
    <xf numFmtId="0" fontId="1" fillId="5" borderId="14" xfId="3" applyFill="1" applyBorder="1"/>
    <xf numFmtId="0" fontId="16" fillId="5" borderId="0" xfId="3" applyFont="1" applyFill="1" applyAlignment="1">
      <alignment horizontal="center"/>
    </xf>
    <xf numFmtId="0" fontId="18" fillId="5" borderId="0" xfId="3" applyFont="1" applyFill="1" applyAlignment="1">
      <alignment horizontal="right" indent="3"/>
    </xf>
    <xf numFmtId="0" fontId="19" fillId="5" borderId="0" xfId="3" applyFont="1" applyFill="1" applyAlignment="1">
      <alignment horizontal="center"/>
    </xf>
    <xf numFmtId="0" fontId="20" fillId="5" borderId="0" xfId="3" applyFont="1" applyFill="1" applyAlignment="1">
      <alignment horizontal="left" vertical="top"/>
    </xf>
    <xf numFmtId="0" fontId="5" fillId="5" borderId="0" xfId="3" applyFont="1" applyFill="1" applyAlignment="1">
      <alignment vertical="center"/>
    </xf>
    <xf numFmtId="0" fontId="1" fillId="5" borderId="15" xfId="3" applyFill="1" applyBorder="1"/>
    <xf numFmtId="0" fontId="1" fillId="5" borderId="16" xfId="3" applyFill="1" applyBorder="1"/>
    <xf numFmtId="0" fontId="1" fillId="5" borderId="17" xfId="3" applyFill="1" applyBorder="1"/>
    <xf numFmtId="0" fontId="5" fillId="6" borderId="1" xfId="5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 wrapText="1"/>
    </xf>
    <xf numFmtId="0" fontId="5" fillId="7" borderId="9" xfId="5" applyFont="1" applyFill="1" applyBorder="1" applyAlignment="1">
      <alignment horizontal="left" wrapText="1"/>
    </xf>
    <xf numFmtId="0" fontId="10" fillId="10" borderId="1" xfId="5" applyFont="1" applyFill="1" applyBorder="1" applyAlignment="1">
      <alignment horizontal="center" vertical="center" wrapText="1"/>
    </xf>
    <xf numFmtId="0" fontId="17" fillId="5" borderId="13" xfId="3" applyFont="1" applyFill="1" applyBorder="1" applyAlignment="1">
      <alignment horizontal="center"/>
    </xf>
    <xf numFmtId="0" fontId="17" fillId="5" borderId="0" xfId="3" applyFont="1" applyFill="1" applyAlignment="1">
      <alignment horizontal="center"/>
    </xf>
    <xf numFmtId="0" fontId="17" fillId="5" borderId="14" xfId="3" applyFont="1" applyFill="1" applyBorder="1" applyAlignment="1">
      <alignment horizontal="center"/>
    </xf>
    <xf numFmtId="0" fontId="5" fillId="5" borderId="0" xfId="3" applyFont="1" applyFill="1" applyAlignment="1">
      <alignment horizontal="center"/>
    </xf>
    <xf numFmtId="0" fontId="22" fillId="5" borderId="13" xfId="3" applyFont="1" applyFill="1" applyBorder="1" applyAlignment="1">
      <alignment horizontal="center"/>
    </xf>
    <xf numFmtId="0" fontId="22" fillId="5" borderId="0" xfId="3" applyFont="1" applyFill="1" applyAlignment="1">
      <alignment horizontal="center"/>
    </xf>
    <xf numFmtId="0" fontId="22" fillId="5" borderId="14" xfId="3" applyFont="1" applyFill="1" applyBorder="1" applyAlignment="1">
      <alignment horizontal="center"/>
    </xf>
    <xf numFmtId="0" fontId="23" fillId="8" borderId="17" xfId="2" applyFont="1" applyFill="1" applyBorder="1" applyAlignment="1">
      <alignment horizontal="center" vertical="center"/>
    </xf>
    <xf numFmtId="0" fontId="23" fillId="8" borderId="18" xfId="2" applyFont="1" applyFill="1" applyBorder="1" applyAlignment="1">
      <alignment horizontal="center" vertical="center"/>
    </xf>
    <xf numFmtId="0" fontId="5" fillId="8" borderId="18" xfId="2" applyFont="1" applyFill="1" applyBorder="1" applyAlignment="1">
      <alignment horizontal="center" vertical="center"/>
    </xf>
    <xf numFmtId="0" fontId="23" fillId="8" borderId="19" xfId="2" applyFont="1" applyFill="1" applyBorder="1" applyAlignment="1">
      <alignment horizontal="center" vertical="center"/>
    </xf>
    <xf numFmtId="0" fontId="23" fillId="8" borderId="20" xfId="2" applyFont="1" applyFill="1" applyBorder="1" applyAlignment="1">
      <alignment horizontal="center" vertical="center"/>
    </xf>
    <xf numFmtId="49" fontId="5" fillId="8" borderId="20" xfId="2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/>
    </xf>
    <xf numFmtId="49" fontId="5" fillId="9" borderId="9" xfId="0" applyNumberFormat="1" applyFont="1" applyFill="1" applyBorder="1" applyAlignment="1">
      <alignment vertical="center" wrapText="1"/>
    </xf>
    <xf numFmtId="49" fontId="12" fillId="2" borderId="9" xfId="0" applyNumberFormat="1" applyFont="1" applyFill="1" applyBorder="1" applyAlignment="1">
      <alignment vertical="top" wrapText="1"/>
    </xf>
    <xf numFmtId="49" fontId="5" fillId="9" borderId="9" xfId="0" applyNumberFormat="1" applyFont="1" applyFill="1" applyBorder="1"/>
    <xf numFmtId="49" fontId="12" fillId="2" borderId="9" xfId="0" applyNumberFormat="1" applyFont="1" applyFill="1" applyBorder="1" applyAlignment="1">
      <alignment horizontal="left"/>
    </xf>
    <xf numFmtId="0" fontId="1" fillId="2" borderId="9" xfId="0" applyFont="1" applyFill="1" applyBorder="1" applyAlignment="1">
      <alignment horizontal="center" vertical="center" wrapText="1"/>
    </xf>
    <xf numFmtId="0" fontId="12" fillId="2" borderId="9" xfId="5" applyFont="1" applyFill="1" applyBorder="1" applyAlignment="1">
      <alignment horizontal="left" wrapText="1"/>
    </xf>
    <xf numFmtId="0" fontId="5" fillId="7" borderId="9" xfId="0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vertical="top"/>
    </xf>
    <xf numFmtId="0" fontId="6" fillId="2" borderId="0" xfId="4" applyFont="1" applyFill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49" fontId="21" fillId="3" borderId="3" xfId="0" applyNumberFormat="1" applyFont="1" applyFill="1" applyBorder="1" applyAlignment="1">
      <alignment horizontal="center" vertical="center" wrapText="1"/>
    </xf>
    <xf numFmtId="49" fontId="21" fillId="3" borderId="4" xfId="0" applyNumberFormat="1" applyFont="1" applyFill="1" applyBorder="1" applyAlignment="1">
      <alignment horizontal="center" vertical="center" wrapText="1"/>
    </xf>
    <xf numFmtId="49" fontId="21" fillId="3" borderId="5" xfId="0" applyNumberFormat="1" applyFont="1" applyFill="1" applyBorder="1" applyAlignment="1">
      <alignment horizontal="center" vertical="center" wrapText="1"/>
    </xf>
    <xf numFmtId="49" fontId="21" fillId="3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0" fontId="24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5" fillId="6" borderId="1" xfId="5" applyFont="1" applyFill="1" applyBorder="1" applyAlignment="1">
      <alignment horizontal="left" vertical="center" wrapText="1"/>
    </xf>
    <xf numFmtId="0" fontId="5" fillId="2" borderId="0" xfId="5" applyFont="1" applyFill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5" fillId="6" borderId="1" xfId="5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5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2 2 23" xfId="2" xr:uid="{00000000-0005-0000-0000-000002000000}"/>
    <cellStyle name="Normal 4" xfId="3" xr:uid="{00000000-0005-0000-0000-000003000000}"/>
    <cellStyle name="Normal_Functional Test Case v1.0" xfId="4" xr:uid="{00000000-0005-0000-0000-000004000000}"/>
    <cellStyle name="Normal_Sheet1" xfId="5" xr:uid="{00000000-0005-0000-0000-000005000000}"/>
    <cellStyle name="標準_結合試験(AllOvertheWorld)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0"/>
  <sheetViews>
    <sheetView workbookViewId="0">
      <selection activeCell="B12" sqref="B12:O12"/>
    </sheetView>
  </sheetViews>
  <sheetFormatPr baseColWidth="10" defaultColWidth="9" defaultRowHeight="13"/>
  <cols>
    <col min="1" max="1" width="1.83203125" style="52" customWidth="1"/>
    <col min="2" max="8" width="8.33203125" style="52" customWidth="1"/>
    <col min="9" max="10" width="14.33203125" style="52" customWidth="1"/>
    <col min="11" max="13" width="8.33203125" style="52" customWidth="1"/>
    <col min="14" max="14" width="8.6640625" style="52" customWidth="1"/>
    <col min="15" max="15" width="7.33203125" style="52" customWidth="1"/>
    <col min="16" max="16" width="4.33203125" style="52" customWidth="1"/>
    <col min="17" max="16384" width="9" style="52"/>
  </cols>
  <sheetData>
    <row r="2" spans="2:15">
      <c r="B2" s="53"/>
      <c r="C2" s="54"/>
      <c r="D2" s="55"/>
      <c r="E2" s="54"/>
      <c r="F2" s="54"/>
      <c r="G2" s="54"/>
      <c r="H2" s="54"/>
      <c r="I2" s="54"/>
      <c r="J2" s="54"/>
      <c r="K2" s="54"/>
      <c r="L2" s="54"/>
      <c r="M2" s="54"/>
      <c r="N2" s="54"/>
      <c r="O2" s="56"/>
    </row>
    <row r="3" spans="2:15">
      <c r="B3" s="57"/>
      <c r="D3" s="58"/>
      <c r="O3" s="59"/>
    </row>
    <row r="4" spans="2:15" ht="18">
      <c r="B4" s="57"/>
      <c r="D4" s="60"/>
      <c r="O4" s="59"/>
    </row>
    <row r="5" spans="2:15" ht="18">
      <c r="B5" s="57"/>
      <c r="D5" s="60"/>
      <c r="O5" s="59"/>
    </row>
    <row r="6" spans="2:15">
      <c r="B6" s="57"/>
      <c r="O6" s="59"/>
    </row>
    <row r="7" spans="2:15">
      <c r="B7" s="57"/>
      <c r="D7" s="61"/>
      <c r="O7" s="59"/>
    </row>
    <row r="8" spans="2:15">
      <c r="B8" s="57"/>
      <c r="D8" s="61"/>
      <c r="O8" s="59"/>
    </row>
    <row r="9" spans="2:15" ht="23">
      <c r="B9" s="57"/>
      <c r="E9" s="62"/>
      <c r="O9" s="59"/>
    </row>
    <row r="10" spans="2:15" ht="38.5" customHeight="1">
      <c r="B10" s="79" t="s">
        <v>41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1"/>
    </row>
    <row r="11" spans="2:15" ht="37" customHeight="1">
      <c r="B11" s="79" t="s">
        <v>0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1"/>
    </row>
    <row r="12" spans="2:15" ht="30">
      <c r="B12" s="75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7"/>
    </row>
    <row r="13" spans="2:15">
      <c r="B13" s="57"/>
      <c r="O13" s="59"/>
    </row>
    <row r="14" spans="2:15">
      <c r="B14" s="57"/>
      <c r="O14" s="59"/>
    </row>
    <row r="15" spans="2:15">
      <c r="B15" s="57"/>
      <c r="F15" s="82" t="s">
        <v>42</v>
      </c>
      <c r="G15" s="83"/>
      <c r="H15" s="83"/>
      <c r="I15" s="84" t="s">
        <v>50</v>
      </c>
      <c r="J15" s="84"/>
      <c r="O15" s="59"/>
    </row>
    <row r="16" spans="2:15">
      <c r="B16" s="57"/>
      <c r="D16" s="63"/>
      <c r="E16" s="63"/>
      <c r="F16" s="85" t="s">
        <v>3</v>
      </c>
      <c r="G16" s="86"/>
      <c r="H16" s="86"/>
      <c r="I16" s="87"/>
      <c r="J16" s="87"/>
      <c r="O16" s="59"/>
    </row>
    <row r="17" spans="2:15">
      <c r="B17" s="57"/>
      <c r="O17" s="59"/>
    </row>
    <row r="18" spans="2:15">
      <c r="B18" s="57"/>
      <c r="O18" s="59"/>
    </row>
    <row r="19" spans="2:15">
      <c r="B19" s="57"/>
      <c r="O19" s="59"/>
    </row>
    <row r="20" spans="2:15">
      <c r="B20" s="57"/>
      <c r="C20" s="64"/>
      <c r="D20" s="64"/>
      <c r="E20" s="64"/>
      <c r="F20" s="64"/>
      <c r="G20" s="64"/>
      <c r="H20" s="64"/>
      <c r="I20" s="64"/>
      <c r="J20" s="64"/>
      <c r="K20" s="64"/>
      <c r="O20" s="59"/>
    </row>
    <row r="21" spans="2:15">
      <c r="B21" s="57"/>
      <c r="O21" s="59"/>
    </row>
    <row r="22" spans="2:15">
      <c r="B22" s="57"/>
      <c r="O22" s="59"/>
    </row>
    <row r="23" spans="2:15">
      <c r="B23" s="57"/>
      <c r="G23" s="78"/>
      <c r="H23" s="78"/>
      <c r="I23" s="78"/>
      <c r="O23" s="59"/>
    </row>
    <row r="24" spans="2:15">
      <c r="B24" s="65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7"/>
    </row>
    <row r="30" spans="2:15">
      <c r="E30" s="78"/>
      <c r="F30" s="78"/>
      <c r="G30" s="78"/>
    </row>
  </sheetData>
  <mergeCells count="9">
    <mergeCell ref="B12:O12"/>
    <mergeCell ref="G23:I23"/>
    <mergeCell ref="E30:G30"/>
    <mergeCell ref="B10:O10"/>
    <mergeCell ref="F15:H15"/>
    <mergeCell ref="I15:J15"/>
    <mergeCell ref="F16:H16"/>
    <mergeCell ref="I16:J16"/>
    <mergeCell ref="B11:O11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use&amp;R&amp;"tahomaTahoma,Regular"&amp;8&amp;P/&amp;N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zoomScaleNormal="100" workbookViewId="0">
      <selection activeCell="D4" sqref="D4:F4"/>
    </sheetView>
  </sheetViews>
  <sheetFormatPr baseColWidth="10" defaultColWidth="9" defaultRowHeight="13"/>
  <cols>
    <col min="1" max="1" width="1.33203125" style="27" customWidth="1"/>
    <col min="2" max="2" width="5.83203125" style="27" customWidth="1"/>
    <col min="3" max="3" width="23.6640625" style="29" customWidth="1"/>
    <col min="4" max="4" width="17.1640625" style="29" customWidth="1"/>
    <col min="5" max="5" width="49.6640625" style="35" customWidth="1"/>
    <col min="6" max="6" width="48.1640625" style="35" customWidth="1"/>
    <col min="7" max="16384" width="9" style="27"/>
  </cols>
  <sheetData>
    <row r="1" spans="1:6" ht="25">
      <c r="A1" s="27" t="s">
        <v>40</v>
      </c>
      <c r="B1" s="88" t="s">
        <v>4</v>
      </c>
      <c r="C1" s="88"/>
      <c r="D1" s="88"/>
      <c r="E1" s="88"/>
      <c r="F1" s="88"/>
    </row>
    <row r="2" spans="1:6" ht="13.5" customHeight="1">
      <c r="B2" s="28"/>
      <c r="D2" s="30"/>
      <c r="E2" s="108"/>
    </row>
    <row r="3" spans="1:6">
      <c r="B3" s="91" t="s">
        <v>1</v>
      </c>
      <c r="C3" s="91"/>
      <c r="D3" s="92"/>
      <c r="E3" s="92"/>
      <c r="F3" s="92"/>
    </row>
    <row r="4" spans="1:6" s="31" customFormat="1" ht="84.75" customHeight="1">
      <c r="B4" s="89" t="s">
        <v>5</v>
      </c>
      <c r="C4" s="89"/>
      <c r="D4" s="90" t="s">
        <v>160</v>
      </c>
      <c r="E4" s="90"/>
      <c r="F4" s="90"/>
    </row>
    <row r="5" spans="1:6">
      <c r="B5" s="32"/>
      <c r="C5" s="27"/>
      <c r="D5" s="27"/>
      <c r="E5" s="33"/>
      <c r="F5" s="33"/>
    </row>
    <row r="6" spans="1:6" s="33" customFormat="1">
      <c r="B6" s="34"/>
      <c r="C6" s="35"/>
      <c r="D6" s="35"/>
      <c r="E6" s="35"/>
      <c r="F6" s="35"/>
    </row>
    <row r="7" spans="1:6" s="36" customFormat="1" ht="21" customHeight="1">
      <c r="B7" s="101" t="s">
        <v>6</v>
      </c>
      <c r="C7" s="102" t="s">
        <v>7</v>
      </c>
      <c r="D7" s="102" t="s">
        <v>8</v>
      </c>
      <c r="E7" s="103" t="s">
        <v>9</v>
      </c>
      <c r="F7" s="104" t="s">
        <v>10</v>
      </c>
    </row>
    <row r="8" spans="1:6" ht="56">
      <c r="B8" s="105">
        <v>1</v>
      </c>
      <c r="C8" s="100" t="s">
        <v>54</v>
      </c>
      <c r="D8" s="100" t="s">
        <v>51</v>
      </c>
      <c r="E8" s="109" t="s">
        <v>55</v>
      </c>
      <c r="F8" s="100" t="s">
        <v>57</v>
      </c>
    </row>
    <row r="9" spans="1:6" ht="42">
      <c r="B9" s="105">
        <v>2</v>
      </c>
      <c r="C9" s="100" t="s">
        <v>59</v>
      </c>
      <c r="D9" s="100" t="s">
        <v>53</v>
      </c>
      <c r="E9" s="100" t="s">
        <v>56</v>
      </c>
      <c r="F9" s="100" t="s">
        <v>58</v>
      </c>
    </row>
    <row r="10" spans="1:6" ht="42">
      <c r="B10" s="105">
        <v>3</v>
      </c>
      <c r="C10" s="100" t="s">
        <v>60</v>
      </c>
      <c r="D10" s="100" t="s">
        <v>53</v>
      </c>
      <c r="E10" s="110" t="s">
        <v>61</v>
      </c>
      <c r="F10" s="100" t="s">
        <v>62</v>
      </c>
    </row>
    <row r="11" spans="1:6" ht="28">
      <c r="B11" s="105">
        <v>4</v>
      </c>
      <c r="C11" s="100" t="s">
        <v>63</v>
      </c>
      <c r="D11" s="100" t="s">
        <v>51</v>
      </c>
      <c r="E11" s="100" t="s">
        <v>64</v>
      </c>
      <c r="F11" s="100" t="s">
        <v>65</v>
      </c>
    </row>
    <row r="12" spans="1:6" ht="28">
      <c r="B12" s="105">
        <v>5</v>
      </c>
      <c r="C12" s="100" t="s">
        <v>66</v>
      </c>
      <c r="D12" s="100" t="s">
        <v>67</v>
      </c>
      <c r="E12" s="100" t="s">
        <v>68</v>
      </c>
      <c r="F12" s="100" t="s">
        <v>72</v>
      </c>
    </row>
    <row r="13" spans="1:6" ht="28">
      <c r="B13" s="105">
        <v>6</v>
      </c>
      <c r="C13" s="100" t="s">
        <v>69</v>
      </c>
      <c r="D13" s="100" t="s">
        <v>53</v>
      </c>
      <c r="E13" s="100" t="s">
        <v>70</v>
      </c>
      <c r="F13" s="100" t="s">
        <v>71</v>
      </c>
    </row>
    <row r="14" spans="1:6" ht="14">
      <c r="B14" s="105">
        <v>7</v>
      </c>
      <c r="C14" s="100" t="s">
        <v>73</v>
      </c>
      <c r="D14" s="100" t="s">
        <v>51</v>
      </c>
      <c r="E14" s="100" t="s">
        <v>74</v>
      </c>
      <c r="F14" s="100" t="s">
        <v>75</v>
      </c>
    </row>
    <row r="15" spans="1:6">
      <c r="B15" s="105"/>
      <c r="C15" s="100"/>
      <c r="D15" s="100"/>
      <c r="E15" s="100"/>
      <c r="F15" s="100"/>
    </row>
    <row r="16" spans="1:6">
      <c r="B16" s="105"/>
      <c r="C16" s="100"/>
      <c r="D16" s="100"/>
      <c r="E16" s="100"/>
      <c r="F16" s="100"/>
    </row>
    <row r="17" spans="2:6">
      <c r="B17" s="105"/>
      <c r="C17" s="100"/>
      <c r="D17" s="100"/>
      <c r="E17" s="100"/>
      <c r="F17" s="100"/>
    </row>
    <row r="18" spans="2:6">
      <c r="B18" s="105"/>
      <c r="C18" s="100"/>
      <c r="D18" s="100"/>
      <c r="E18" s="100"/>
      <c r="F18" s="100"/>
    </row>
    <row r="19" spans="2:6">
      <c r="B19" s="105"/>
      <c r="C19" s="100"/>
      <c r="D19" s="100"/>
      <c r="E19" s="100"/>
      <c r="F19" s="100"/>
    </row>
    <row r="20" spans="2:6">
      <c r="B20" s="106"/>
      <c r="C20" s="107"/>
      <c r="D20" s="100"/>
      <c r="E20" s="100"/>
      <c r="F20" s="100"/>
    </row>
  </sheetData>
  <mergeCells count="5">
    <mergeCell ref="B1:F1"/>
    <mergeCell ref="B4:C4"/>
    <mergeCell ref="D4:F4"/>
    <mergeCell ref="B3:C3"/>
    <mergeCell ref="D3:F3"/>
  </mergeCells>
  <phoneticPr fontId="0" type="noConversion"/>
  <pageMargins left="0.74791666666666701" right="0.74791666666666701" top="0.98402777777777795" bottom="1.15069444444444" header="0.51180555555555596" footer="0.98402777777777795"/>
  <pageSetup paperSize="9" firstPageNumber="0" orientation="landscape" horizontalDpi="300" verticalDpi="300" r:id="rId1"/>
  <headerFooter alignWithMargins="0">
    <oddHeader>&amp;L&amp;F&amp;RV2.1</oddHeader>
    <oddFooter>&amp;L&amp;"Arial,Regular"&amp;9 03e-BM/DE/HDCV/FSOFT&amp;C&amp;"Arial,Regular"&amp;9Internal use&amp;R&amp;"Arial,Regular"&amp;9&amp;P/&amp;N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zoomScaleNormal="100" workbookViewId="0">
      <selection activeCell="A3" sqref="A3:XFD3"/>
    </sheetView>
  </sheetViews>
  <sheetFormatPr baseColWidth="10" defaultColWidth="9" defaultRowHeight="13"/>
  <cols>
    <col min="1" max="1" width="11.6640625" style="1" customWidth="1"/>
    <col min="2" max="2" width="19.1640625" style="1" customWidth="1"/>
    <col min="3" max="3" width="25.6640625" style="1" customWidth="1"/>
    <col min="4" max="4" width="28.5" style="1" customWidth="1"/>
    <col min="5" max="5" width="25.1640625" style="1" customWidth="1"/>
    <col min="6" max="6" width="16.83203125" style="1" customWidth="1"/>
    <col min="7" max="7" width="7.1640625" style="1" customWidth="1"/>
    <col min="8" max="8" width="9" style="1"/>
    <col min="9" max="9" width="17.6640625" style="1" customWidth="1"/>
    <col min="10" max="10" width="8.33203125" style="13" customWidth="1"/>
    <col min="11" max="11" width="9" style="1" customWidth="1"/>
    <col min="12" max="16384" width="9" style="1"/>
  </cols>
  <sheetData>
    <row r="1" spans="1:11" s="3" customFormat="1">
      <c r="B1" s="4"/>
      <c r="C1" s="4"/>
      <c r="D1" s="4"/>
      <c r="E1" s="4"/>
      <c r="F1" s="4"/>
      <c r="G1" s="2"/>
      <c r="H1" s="5"/>
      <c r="I1" s="2"/>
      <c r="J1" s="6"/>
    </row>
    <row r="2" spans="1:11" s="3" customFormat="1" ht="15" customHeight="1">
      <c r="A2" s="73" t="s">
        <v>11</v>
      </c>
      <c r="B2" s="94" t="s">
        <v>52</v>
      </c>
      <c r="C2" s="94"/>
      <c r="D2" s="94"/>
      <c r="E2" s="94"/>
      <c r="F2" s="94"/>
      <c r="G2" s="94"/>
      <c r="H2" s="2"/>
      <c r="I2" s="2"/>
      <c r="J2" s="6"/>
      <c r="K2" s="3" t="s">
        <v>12</v>
      </c>
    </row>
    <row r="3" spans="1:11" s="3" customFormat="1" ht="25.5" customHeight="1">
      <c r="A3" s="73" t="s">
        <v>13</v>
      </c>
      <c r="B3" s="94" t="s">
        <v>159</v>
      </c>
      <c r="C3" s="94"/>
      <c r="D3" s="94"/>
      <c r="E3" s="94"/>
      <c r="F3" s="94"/>
      <c r="G3" s="94"/>
      <c r="H3" s="2"/>
      <c r="I3" s="2"/>
      <c r="J3" s="6"/>
      <c r="K3" s="3" t="s">
        <v>15</v>
      </c>
    </row>
    <row r="4" spans="1:11" s="3" customFormat="1" ht="18" customHeight="1">
      <c r="A4" s="73" t="s">
        <v>38</v>
      </c>
      <c r="B4" s="94" t="s">
        <v>14</v>
      </c>
      <c r="C4" s="94"/>
      <c r="D4" s="94"/>
      <c r="E4" s="94"/>
      <c r="F4" s="94"/>
      <c r="G4" s="94"/>
      <c r="H4" s="2"/>
      <c r="I4" s="2"/>
      <c r="J4" s="6"/>
      <c r="K4" s="3" t="s">
        <v>16</v>
      </c>
    </row>
    <row r="5" spans="1:11" s="3" customFormat="1" ht="19.5" customHeight="1">
      <c r="A5" s="71" t="s">
        <v>12</v>
      </c>
      <c r="B5" s="72" t="s">
        <v>15</v>
      </c>
      <c r="C5" s="72" t="s">
        <v>16</v>
      </c>
      <c r="D5" s="72" t="s">
        <v>17</v>
      </c>
      <c r="E5" s="95" t="s">
        <v>18</v>
      </c>
      <c r="F5" s="95"/>
      <c r="G5" s="95"/>
      <c r="H5" s="7"/>
      <c r="I5" s="7"/>
      <c r="J5" s="8"/>
      <c r="K5" s="3" t="s">
        <v>46</v>
      </c>
    </row>
    <row r="6" spans="1:11" s="3" customFormat="1" ht="15" customHeight="1">
      <c r="A6" s="37">
        <f>COUNTIF(G9:G997,"Pass")</f>
        <v>9</v>
      </c>
      <c r="B6" s="37">
        <f>COUNTIF(G9:G997,"Fail")</f>
        <v>0</v>
      </c>
      <c r="C6" s="37">
        <f>E6-D6-B6-A6</f>
        <v>0</v>
      </c>
      <c r="D6" s="37">
        <f>COUNTIF(G$9:G$997,"N/A")</f>
        <v>0</v>
      </c>
      <c r="E6" s="93">
        <f>COUNTA(A9:A997)</f>
        <v>9</v>
      </c>
      <c r="F6" s="93"/>
      <c r="G6" s="93"/>
      <c r="H6" s="7"/>
      <c r="I6" s="7"/>
      <c r="J6" s="8"/>
    </row>
    <row r="7" spans="1:11" s="3" customFormat="1" ht="15" customHeight="1">
      <c r="D7" s="9"/>
      <c r="E7" s="9"/>
      <c r="F7" s="9"/>
      <c r="G7" s="7"/>
      <c r="H7" s="7"/>
      <c r="I7" s="7"/>
      <c r="J7" s="8"/>
    </row>
    <row r="8" spans="1:11" s="3" customFormat="1" ht="25.5" customHeight="1">
      <c r="A8" s="38" t="s">
        <v>19</v>
      </c>
      <c r="B8" s="38" t="s">
        <v>20</v>
      </c>
      <c r="C8" s="38" t="s">
        <v>21</v>
      </c>
      <c r="D8" s="38" t="s">
        <v>22</v>
      </c>
      <c r="E8" s="38" t="s">
        <v>23</v>
      </c>
      <c r="F8" s="74" t="s">
        <v>37</v>
      </c>
      <c r="G8" s="74" t="s">
        <v>24</v>
      </c>
      <c r="H8" s="74" t="s">
        <v>25</v>
      </c>
      <c r="I8" s="38" t="s">
        <v>26</v>
      </c>
      <c r="J8" s="10"/>
    </row>
    <row r="9" spans="1:11" s="3" customFormat="1" ht="15.75" customHeight="1">
      <c r="A9" s="68"/>
      <c r="B9" s="68" t="s">
        <v>76</v>
      </c>
      <c r="C9" s="68"/>
      <c r="D9" s="68"/>
      <c r="E9" s="68"/>
      <c r="F9" s="68"/>
      <c r="G9" s="68"/>
      <c r="H9" s="68"/>
      <c r="I9" s="68"/>
      <c r="J9" s="11"/>
    </row>
    <row r="10" spans="1:11" ht="112">
      <c r="A10" s="39" t="s">
        <v>43</v>
      </c>
      <c r="B10" s="39" t="s">
        <v>77</v>
      </c>
      <c r="C10" s="39" t="s">
        <v>82</v>
      </c>
      <c r="D10" s="39" t="s">
        <v>83</v>
      </c>
      <c r="E10" s="39" t="s">
        <v>84</v>
      </c>
      <c r="F10" s="39" t="s">
        <v>85</v>
      </c>
      <c r="G10" s="39" t="s">
        <v>12</v>
      </c>
      <c r="H10" s="39"/>
      <c r="I10" s="42"/>
      <c r="J10" s="12"/>
    </row>
    <row r="11" spans="1:11" ht="42">
      <c r="A11" s="39" t="s">
        <v>78</v>
      </c>
      <c r="B11" s="39" t="s">
        <v>80</v>
      </c>
      <c r="C11" s="39" t="s">
        <v>86</v>
      </c>
      <c r="D11" s="39" t="s">
        <v>90</v>
      </c>
      <c r="E11" s="39" t="s">
        <v>91</v>
      </c>
      <c r="F11" s="39" t="s">
        <v>89</v>
      </c>
      <c r="G11" s="39" t="s">
        <v>12</v>
      </c>
      <c r="H11" s="39"/>
      <c r="I11" s="42"/>
      <c r="J11" s="12"/>
    </row>
    <row r="12" spans="1:11" ht="56">
      <c r="A12" s="39" t="s">
        <v>79</v>
      </c>
      <c r="B12" s="39" t="s">
        <v>81</v>
      </c>
      <c r="C12" s="39" t="s">
        <v>87</v>
      </c>
      <c r="D12" s="39" t="s">
        <v>88</v>
      </c>
      <c r="E12" s="39" t="s">
        <v>92</v>
      </c>
      <c r="F12" s="39" t="s">
        <v>88</v>
      </c>
      <c r="G12" s="39" t="s">
        <v>12</v>
      </c>
      <c r="H12" s="39"/>
      <c r="I12" s="42"/>
      <c r="J12" s="12"/>
    </row>
    <row r="13" spans="1:11" s="3" customFormat="1" ht="15.75" customHeight="1">
      <c r="A13" s="68"/>
      <c r="B13" s="68" t="s">
        <v>93</v>
      </c>
      <c r="C13" s="68"/>
      <c r="D13" s="68"/>
      <c r="E13" s="68"/>
      <c r="F13" s="68"/>
      <c r="G13" s="68"/>
      <c r="H13" s="68"/>
      <c r="I13" s="68"/>
      <c r="J13" s="11"/>
    </row>
    <row r="14" spans="1:11" ht="42">
      <c r="A14" s="39" t="s">
        <v>44</v>
      </c>
      <c r="B14" s="39" t="s">
        <v>94</v>
      </c>
      <c r="C14" s="39" t="s">
        <v>96</v>
      </c>
      <c r="D14" s="39" t="s">
        <v>97</v>
      </c>
      <c r="E14" s="39" t="s">
        <v>98</v>
      </c>
      <c r="F14" s="39" t="s">
        <v>97</v>
      </c>
      <c r="G14" s="39" t="s">
        <v>12</v>
      </c>
      <c r="H14" s="39"/>
      <c r="I14" s="42"/>
      <c r="J14" s="12"/>
    </row>
    <row r="15" spans="1:11" ht="56">
      <c r="A15" s="39" t="s">
        <v>45</v>
      </c>
      <c r="B15" s="39" t="s">
        <v>95</v>
      </c>
      <c r="C15" s="39" t="s">
        <v>99</v>
      </c>
      <c r="D15" s="39" t="s">
        <v>100</v>
      </c>
      <c r="E15" s="39" t="s">
        <v>101</v>
      </c>
      <c r="F15" s="39" t="s">
        <v>102</v>
      </c>
      <c r="G15" s="39" t="s">
        <v>12</v>
      </c>
      <c r="H15" s="39"/>
      <c r="I15" s="42"/>
      <c r="J15" s="12"/>
    </row>
    <row r="16" spans="1:11">
      <c r="A16" s="68"/>
      <c r="B16" s="68" t="s">
        <v>103</v>
      </c>
      <c r="C16" s="68"/>
      <c r="D16" s="68"/>
      <c r="E16" s="68"/>
      <c r="F16" s="68"/>
      <c r="G16" s="68"/>
      <c r="H16" s="68"/>
      <c r="I16" s="68"/>
    </row>
    <row r="17" spans="1:9" ht="70">
      <c r="A17" s="39" t="s">
        <v>104</v>
      </c>
      <c r="B17" s="39" t="s">
        <v>106</v>
      </c>
      <c r="C17" s="39" t="s">
        <v>112</v>
      </c>
      <c r="D17" s="39" t="s">
        <v>114</v>
      </c>
      <c r="E17" s="39" t="s">
        <v>113</v>
      </c>
      <c r="F17" s="39" t="s">
        <v>114</v>
      </c>
      <c r="G17" s="39" t="s">
        <v>12</v>
      </c>
      <c r="H17" s="39"/>
      <c r="I17" s="42"/>
    </row>
    <row r="18" spans="1:9" ht="70">
      <c r="A18" s="39" t="s">
        <v>105</v>
      </c>
      <c r="B18" s="39" t="s">
        <v>107</v>
      </c>
      <c r="C18" s="39" t="s">
        <v>115</v>
      </c>
      <c r="D18" s="39" t="s">
        <v>116</v>
      </c>
      <c r="E18" s="39" t="s">
        <v>117</v>
      </c>
      <c r="F18" s="39" t="s">
        <v>116</v>
      </c>
      <c r="G18" s="39" t="s">
        <v>12</v>
      </c>
      <c r="H18" s="39"/>
      <c r="I18" s="42"/>
    </row>
    <row r="19" spans="1:9" ht="84">
      <c r="A19" s="39" t="s">
        <v>108</v>
      </c>
      <c r="B19" s="39" t="s">
        <v>110</v>
      </c>
      <c r="C19" s="39" t="s">
        <v>115</v>
      </c>
      <c r="D19" s="39" t="s">
        <v>118</v>
      </c>
      <c r="E19" s="39" t="s">
        <v>119</v>
      </c>
      <c r="F19" s="39" t="s">
        <v>118</v>
      </c>
      <c r="G19" s="39" t="s">
        <v>12</v>
      </c>
      <c r="H19" s="39"/>
      <c r="I19" s="42"/>
    </row>
    <row r="20" spans="1:9" ht="126">
      <c r="A20" s="39" t="s">
        <v>109</v>
      </c>
      <c r="B20" s="39" t="s">
        <v>111</v>
      </c>
      <c r="C20" s="39" t="s">
        <v>120</v>
      </c>
      <c r="D20" s="39" t="s">
        <v>116</v>
      </c>
      <c r="E20" s="39" t="s">
        <v>121</v>
      </c>
      <c r="F20" s="39" t="s">
        <v>116</v>
      </c>
      <c r="G20" s="39" t="s">
        <v>12</v>
      </c>
      <c r="H20" s="39"/>
      <c r="I20" s="42"/>
    </row>
    <row r="21" spans="1:9">
      <c r="A21" s="68"/>
      <c r="B21" s="68" t="s">
        <v>49</v>
      </c>
      <c r="C21" s="68"/>
      <c r="D21" s="68"/>
      <c r="E21" s="68"/>
      <c r="F21" s="68"/>
      <c r="G21" s="68"/>
      <c r="H21" s="68"/>
      <c r="I21" s="68"/>
    </row>
    <row r="22" spans="1:9" ht="14">
      <c r="A22" s="39"/>
      <c r="B22" s="39" t="s">
        <v>27</v>
      </c>
      <c r="C22" s="39"/>
      <c r="D22" s="39"/>
      <c r="E22" s="39"/>
      <c r="F22" s="39"/>
      <c r="G22" s="39"/>
      <c r="H22" s="39"/>
      <c r="I22" s="42"/>
    </row>
    <row r="23" spans="1:9" ht="14">
      <c r="A23" s="39"/>
      <c r="B23" s="39" t="s">
        <v>28</v>
      </c>
      <c r="C23" s="39"/>
      <c r="D23" s="39"/>
      <c r="E23" s="39"/>
      <c r="F23" s="39"/>
      <c r="G23" s="39"/>
      <c r="H23" s="39"/>
      <c r="I23" s="42"/>
    </row>
    <row r="24" spans="1:9">
      <c r="A24" s="68"/>
      <c r="B24" s="68" t="s">
        <v>49</v>
      </c>
      <c r="C24" s="68"/>
      <c r="D24" s="68"/>
      <c r="E24" s="68"/>
      <c r="F24" s="68"/>
      <c r="G24" s="68"/>
      <c r="H24" s="68"/>
      <c r="I24" s="68"/>
    </row>
    <row r="25" spans="1:9" ht="14">
      <c r="A25" s="39"/>
      <c r="B25" s="39" t="s">
        <v>27</v>
      </c>
      <c r="C25" s="39"/>
      <c r="D25" s="39"/>
      <c r="E25" s="39"/>
      <c r="F25" s="39"/>
      <c r="G25" s="39"/>
      <c r="H25" s="39"/>
      <c r="I25" s="42"/>
    </row>
    <row r="26" spans="1:9" ht="14">
      <c r="A26" s="39"/>
      <c r="B26" s="39" t="s">
        <v>28</v>
      </c>
      <c r="C26" s="39"/>
      <c r="D26" s="39"/>
      <c r="E26" s="39"/>
      <c r="F26" s="39"/>
      <c r="G26" s="39"/>
      <c r="H26" s="39"/>
      <c r="I26" s="42"/>
    </row>
    <row r="27" spans="1:9">
      <c r="A27" s="68"/>
      <c r="B27" s="68" t="s">
        <v>49</v>
      </c>
      <c r="C27" s="68"/>
      <c r="D27" s="68"/>
      <c r="E27" s="68"/>
      <c r="F27" s="68"/>
      <c r="G27" s="68"/>
      <c r="H27" s="68"/>
      <c r="I27" s="68"/>
    </row>
    <row r="28" spans="1:9" ht="14">
      <c r="A28" s="39"/>
      <c r="B28" s="39" t="s">
        <v>27</v>
      </c>
      <c r="C28" s="39"/>
      <c r="D28" s="39"/>
      <c r="E28" s="39"/>
      <c r="F28" s="39"/>
      <c r="G28" s="39"/>
      <c r="H28" s="39"/>
      <c r="I28" s="42"/>
    </row>
    <row r="29" spans="1:9" ht="14">
      <c r="A29" s="39"/>
      <c r="B29" s="39" t="s">
        <v>28</v>
      </c>
      <c r="C29" s="39"/>
      <c r="D29" s="39"/>
      <c r="E29" s="39"/>
      <c r="F29" s="39"/>
      <c r="G29" s="39"/>
      <c r="H29" s="39"/>
      <c r="I29" s="42"/>
    </row>
  </sheetData>
  <mergeCells count="5">
    <mergeCell ref="E6:G6"/>
    <mergeCell ref="B2:G2"/>
    <mergeCell ref="B3:G3"/>
    <mergeCell ref="E5:G5"/>
    <mergeCell ref="B4:G4"/>
  </mergeCells>
  <phoneticPr fontId="0" type="noConversion"/>
  <dataValidations count="2">
    <dataValidation type="list" allowBlank="1" showErrorMessage="1" sqref="G7:G8 G1:G4 G30:G144" xr:uid="{00000000-0002-0000-0200-000000000000}">
      <formula1>$K$2:$K$6</formula1>
      <formula2>0</formula2>
    </dataValidation>
    <dataValidation type="list" allowBlank="1" showErrorMessage="1" sqref="G9:G29" xr:uid="{00000000-0002-0000-0200-000001000000}">
      <formula1>$K$2:$K$4</formula1>
    </dataValidation>
  </dataValidations>
  <pageMargins left="0.74791666666666701" right="0.74791666666666701" top="0.98402777777777795" bottom="1.15069444444444" header="0.51180555555555596" footer="0.98402777777777795"/>
  <pageSetup paperSize="9" firstPageNumber="0" orientation="landscape" horizontalDpi="300" verticalDpi="300" r:id="rId1"/>
  <headerFooter alignWithMargins="0">
    <oddHeader>&amp;L&amp;F&amp;RV2.1</oddHeader>
    <oddFooter>&amp;L&amp;"Arial,Regular"&amp;9 03e-BM/DE/HDCV/FSOFT&amp;C&amp;"Arial,Regular"&amp;9Internal use&amp;R&amp;"Arial,Regular"&amp;9&amp;P/&amp;N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topLeftCell="A3" zoomScaleNormal="100" workbookViewId="0">
      <selection activeCell="B4" sqref="B4:G4"/>
    </sheetView>
  </sheetViews>
  <sheetFormatPr baseColWidth="10" defaultColWidth="9" defaultRowHeight="13"/>
  <cols>
    <col min="1" max="1" width="13.83203125" style="1" customWidth="1"/>
    <col min="2" max="2" width="19.1640625" style="1" customWidth="1"/>
    <col min="3" max="3" width="25.6640625" style="1" customWidth="1"/>
    <col min="4" max="4" width="30.1640625" style="1" customWidth="1"/>
    <col min="5" max="6" width="16.83203125" style="1" customWidth="1"/>
    <col min="7" max="7" width="7.1640625" style="118" customWidth="1"/>
    <col min="8" max="8" width="9" style="1"/>
    <col min="9" max="9" width="17.6640625" style="1" customWidth="1"/>
    <col min="10" max="10" width="8.33203125" style="1" customWidth="1"/>
    <col min="11" max="11" width="9" style="1" customWidth="1"/>
    <col min="12" max="16384" width="9" style="1"/>
  </cols>
  <sheetData>
    <row r="1" spans="1:11">
      <c r="B1" s="2"/>
      <c r="C1" s="2"/>
      <c r="D1" s="2"/>
      <c r="E1" s="2"/>
      <c r="F1" s="2"/>
      <c r="G1" s="115"/>
      <c r="H1" s="5"/>
      <c r="I1" s="2"/>
      <c r="J1" s="2"/>
    </row>
    <row r="2" spans="1:11" ht="14">
      <c r="A2" s="73" t="s">
        <v>11</v>
      </c>
      <c r="B2" s="94" t="s">
        <v>47</v>
      </c>
      <c r="C2" s="94"/>
      <c r="D2" s="94"/>
      <c r="E2" s="94"/>
      <c r="F2" s="94"/>
      <c r="G2" s="94"/>
      <c r="H2" s="2"/>
      <c r="I2" s="2"/>
      <c r="J2" s="2"/>
      <c r="K2" s="1" t="s">
        <v>12</v>
      </c>
    </row>
    <row r="3" spans="1:11" ht="28">
      <c r="A3" s="73" t="s">
        <v>13</v>
      </c>
      <c r="B3" s="94" t="s">
        <v>159</v>
      </c>
      <c r="C3" s="94"/>
      <c r="D3" s="94"/>
      <c r="E3" s="94"/>
      <c r="F3" s="94"/>
      <c r="G3" s="94"/>
      <c r="H3" s="2"/>
      <c r="I3" s="2"/>
      <c r="J3" s="2"/>
      <c r="K3" s="1" t="s">
        <v>15</v>
      </c>
    </row>
    <row r="4" spans="1:11" ht="14">
      <c r="A4" s="73" t="s">
        <v>38</v>
      </c>
      <c r="B4" s="94" t="s">
        <v>39</v>
      </c>
      <c r="C4" s="94"/>
      <c r="D4" s="94"/>
      <c r="E4" s="94"/>
      <c r="F4" s="94"/>
      <c r="G4" s="94"/>
      <c r="H4" s="2"/>
      <c r="I4" s="2"/>
      <c r="J4" s="2"/>
      <c r="K4" s="1" t="s">
        <v>16</v>
      </c>
    </row>
    <row r="5" spans="1:11" ht="14">
      <c r="A5" s="71" t="s">
        <v>12</v>
      </c>
      <c r="B5" s="72" t="s">
        <v>15</v>
      </c>
      <c r="C5" s="72" t="s">
        <v>16</v>
      </c>
      <c r="D5" s="72" t="s">
        <v>17</v>
      </c>
      <c r="E5" s="95" t="s">
        <v>18</v>
      </c>
      <c r="F5" s="95"/>
      <c r="G5" s="95"/>
      <c r="H5" s="7"/>
      <c r="I5" s="7"/>
      <c r="J5" s="7"/>
      <c r="K5" s="1" t="s">
        <v>46</v>
      </c>
    </row>
    <row r="6" spans="1:11">
      <c r="A6" s="37">
        <f>COUNTIF(G10:G990,"Pass")</f>
        <v>7</v>
      </c>
      <c r="B6" s="37">
        <f>COUNTIF(G10:G990,"Fail")</f>
        <v>0</v>
      </c>
      <c r="C6" s="37">
        <f>E6-D6-B6-A6</f>
        <v>0</v>
      </c>
      <c r="D6" s="37">
        <f>COUNTIF(G$10:G$990,"N/A")</f>
        <v>0</v>
      </c>
      <c r="E6" s="93">
        <f>COUNTA(A10:A990)</f>
        <v>7</v>
      </c>
      <c r="F6" s="93"/>
      <c r="G6" s="93"/>
      <c r="H6" s="7"/>
      <c r="I6" s="7"/>
      <c r="J6" s="7"/>
    </row>
    <row r="7" spans="1:11">
      <c r="D7" s="7"/>
      <c r="E7" s="7"/>
      <c r="F7" s="7"/>
      <c r="G7" s="115"/>
      <c r="H7" s="7"/>
      <c r="I7" s="7"/>
      <c r="J7" s="7"/>
    </row>
    <row r="8" spans="1:11" s="2" customFormat="1" ht="28">
      <c r="A8" s="44" t="s">
        <v>19</v>
      </c>
      <c r="B8" s="44" t="s">
        <v>20</v>
      </c>
      <c r="C8" s="44" t="s">
        <v>21</v>
      </c>
      <c r="D8" s="44" t="s">
        <v>22</v>
      </c>
      <c r="E8" s="44" t="s">
        <v>23</v>
      </c>
      <c r="F8" s="74" t="s">
        <v>37</v>
      </c>
      <c r="G8" s="74" t="s">
        <v>24</v>
      </c>
      <c r="H8" s="74" t="s">
        <v>25</v>
      </c>
      <c r="I8" s="44" t="s">
        <v>26</v>
      </c>
      <c r="J8" s="14"/>
    </row>
    <row r="9" spans="1:11" s="2" customFormat="1" ht="14">
      <c r="A9" s="111"/>
      <c r="B9" s="111" t="s">
        <v>122</v>
      </c>
      <c r="C9" s="111"/>
      <c r="D9" s="111"/>
      <c r="E9" s="111"/>
      <c r="F9" s="111"/>
      <c r="G9" s="114"/>
      <c r="H9" s="111"/>
      <c r="I9" s="111"/>
      <c r="J9" s="112"/>
    </row>
    <row r="10" spans="1:11" s="16" customFormat="1" ht="42">
      <c r="A10" s="39" t="s">
        <v>48</v>
      </c>
      <c r="B10" s="40" t="s">
        <v>123</v>
      </c>
      <c r="C10" s="40" t="s">
        <v>124</v>
      </c>
      <c r="D10" s="39" t="s">
        <v>88</v>
      </c>
      <c r="E10" s="41" t="s">
        <v>101</v>
      </c>
      <c r="F10" s="41" t="s">
        <v>88</v>
      </c>
      <c r="G10" s="116" t="s">
        <v>12</v>
      </c>
      <c r="H10" s="39"/>
      <c r="I10" s="42"/>
    </row>
    <row r="11" spans="1:11" s="2" customFormat="1" ht="42">
      <c r="A11" s="39" t="s">
        <v>125</v>
      </c>
      <c r="B11" s="39" t="s">
        <v>127</v>
      </c>
      <c r="C11" s="39" t="s">
        <v>128</v>
      </c>
      <c r="D11" s="43" t="s">
        <v>130</v>
      </c>
      <c r="E11" s="43" t="s">
        <v>129</v>
      </c>
      <c r="F11" s="43" t="s">
        <v>131</v>
      </c>
      <c r="G11" s="116" t="s">
        <v>12</v>
      </c>
      <c r="H11" s="39"/>
      <c r="I11" s="42"/>
      <c r="J11" s="16"/>
    </row>
    <row r="12" spans="1:11" s="2" customFormat="1" ht="56">
      <c r="A12" s="39" t="s">
        <v>126</v>
      </c>
      <c r="B12" s="39" t="s">
        <v>132</v>
      </c>
      <c r="C12" s="39" t="s">
        <v>133</v>
      </c>
      <c r="D12" s="43" t="s">
        <v>134</v>
      </c>
      <c r="E12" s="43" t="s">
        <v>129</v>
      </c>
      <c r="F12" s="43" t="s">
        <v>135</v>
      </c>
      <c r="G12" s="116" t="s">
        <v>12</v>
      </c>
      <c r="H12" s="39"/>
      <c r="I12" s="42"/>
      <c r="J12" s="16"/>
    </row>
    <row r="13" spans="1:11" s="2" customFormat="1" ht="28">
      <c r="A13" s="111"/>
      <c r="B13" s="111" t="s">
        <v>136</v>
      </c>
      <c r="C13" s="111"/>
      <c r="D13" s="111"/>
      <c r="E13" s="111"/>
      <c r="F13" s="111"/>
      <c r="G13" s="114"/>
      <c r="H13" s="111"/>
      <c r="I13" s="111"/>
      <c r="J13" s="112"/>
    </row>
    <row r="14" spans="1:11" s="2" customFormat="1" ht="42">
      <c r="A14" s="39" t="s">
        <v>137</v>
      </c>
      <c r="B14" s="39" t="s">
        <v>138</v>
      </c>
      <c r="C14" s="39" t="s">
        <v>141</v>
      </c>
      <c r="D14" s="39" t="s">
        <v>143</v>
      </c>
      <c r="E14" s="39" t="s">
        <v>144</v>
      </c>
      <c r="F14" s="39" t="s">
        <v>143</v>
      </c>
      <c r="G14" s="116" t="s">
        <v>12</v>
      </c>
      <c r="H14" s="39"/>
      <c r="I14" s="42"/>
      <c r="J14" s="16"/>
    </row>
    <row r="15" spans="1:11" s="2" customFormat="1" ht="56">
      <c r="A15" s="39" t="s">
        <v>139</v>
      </c>
      <c r="B15" s="39" t="s">
        <v>140</v>
      </c>
      <c r="C15" s="39" t="s">
        <v>142</v>
      </c>
      <c r="D15" s="43" t="s">
        <v>145</v>
      </c>
      <c r="E15" s="39" t="s">
        <v>101</v>
      </c>
      <c r="F15" s="43" t="s">
        <v>146</v>
      </c>
      <c r="G15" s="117" t="s">
        <v>12</v>
      </c>
      <c r="H15" s="113"/>
      <c r="I15" s="113"/>
    </row>
    <row r="16" spans="1:11" ht="28">
      <c r="A16" s="111"/>
      <c r="B16" s="111" t="s">
        <v>147</v>
      </c>
      <c r="C16" s="111"/>
      <c r="D16" s="111"/>
      <c r="E16" s="111"/>
      <c r="F16" s="111"/>
      <c r="G16" s="114"/>
      <c r="H16" s="111"/>
      <c r="I16" s="111"/>
      <c r="J16" s="15"/>
    </row>
    <row r="17" spans="1:10" ht="56">
      <c r="A17" s="39" t="s">
        <v>148</v>
      </c>
      <c r="B17" s="39" t="s">
        <v>150</v>
      </c>
      <c r="C17" s="39" t="s">
        <v>152</v>
      </c>
      <c r="D17" s="39" t="s">
        <v>153</v>
      </c>
      <c r="E17" s="39" t="s">
        <v>154</v>
      </c>
      <c r="F17" s="39" t="s">
        <v>153</v>
      </c>
      <c r="G17" s="116" t="s">
        <v>12</v>
      </c>
      <c r="H17" s="39"/>
      <c r="I17" s="42"/>
      <c r="J17" s="16"/>
    </row>
    <row r="18" spans="1:10" ht="56">
      <c r="A18" s="39" t="s">
        <v>149</v>
      </c>
      <c r="B18" s="39" t="s">
        <v>151</v>
      </c>
      <c r="C18" s="39" t="s">
        <v>155</v>
      </c>
      <c r="D18" s="43" t="s">
        <v>156</v>
      </c>
      <c r="E18" s="39" t="s">
        <v>157</v>
      </c>
      <c r="F18" s="39" t="s">
        <v>158</v>
      </c>
      <c r="G18" s="117" t="s">
        <v>12</v>
      </c>
      <c r="H18" s="113"/>
      <c r="I18" s="113"/>
    </row>
  </sheetData>
  <mergeCells count="5">
    <mergeCell ref="E6:G6"/>
    <mergeCell ref="B2:G2"/>
    <mergeCell ref="B3:G3"/>
    <mergeCell ref="E5:G5"/>
    <mergeCell ref="B4:G4"/>
  </mergeCells>
  <phoneticPr fontId="0" type="noConversion"/>
  <dataValidations count="2">
    <dataValidation type="list" allowBlank="1" showErrorMessage="1" sqref="G1:G4 G7:G9 G19:G136" xr:uid="{00000000-0002-0000-0300-000000000000}">
      <formula1>$K$2:$K$5</formula1>
      <formula2>0</formula2>
    </dataValidation>
    <dataValidation type="list" allowBlank="1" showErrorMessage="1" sqref="G10:G18" xr:uid="{00000000-0002-0000-0300-000001000000}">
      <formula1>$K$2:$K$5</formula1>
    </dataValidation>
  </dataValidations>
  <pageMargins left="0.74791666666666701" right="0.74791666666666701" top="0.98402777777777795" bottom="1.15069444444444" header="0.51180555555555596" footer="0.98402777777777795"/>
  <pageSetup paperSize="9" firstPageNumber="0" orientation="landscape" horizontalDpi="300" verticalDpi="300" r:id="rId1"/>
  <headerFooter alignWithMargins="0">
    <oddHeader>&amp;L&amp;F&amp;RV2.1</oddHeader>
    <oddFooter>&amp;L&amp;"Arial,Regular"&amp;9 03e-BM/DE/HDCV/FSOFT&amp;C&amp;"Arial,Regular"&amp;9Internal use&amp;R&amp;"Arial,Regular"&amp;9&amp;P/&amp;N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tabSelected="1" zoomScaleNormal="100" workbookViewId="0">
      <selection activeCell="H9" sqref="H9"/>
    </sheetView>
  </sheetViews>
  <sheetFormatPr baseColWidth="10" defaultColWidth="9" defaultRowHeight="13"/>
  <cols>
    <col min="1" max="1" width="4.6640625" style="1" customWidth="1"/>
    <col min="2" max="2" width="13.5" style="1" customWidth="1"/>
    <col min="3" max="3" width="19.33203125" style="1" customWidth="1"/>
    <col min="4" max="7" width="9" style="1"/>
    <col min="8" max="9" width="33.1640625" style="1" customWidth="1"/>
    <col min="10" max="16384" width="9" style="1"/>
  </cols>
  <sheetData>
    <row r="1" spans="1:8" ht="25.5" customHeight="1">
      <c r="B1" s="97" t="s">
        <v>29</v>
      </c>
      <c r="C1" s="97"/>
      <c r="D1" s="97"/>
      <c r="E1" s="97"/>
      <c r="F1" s="97"/>
      <c r="G1" s="97"/>
      <c r="H1" s="97"/>
    </row>
    <row r="2" spans="1:8" ht="14.25" customHeight="1">
      <c r="A2" s="17"/>
      <c r="B2" s="17"/>
      <c r="C2" s="18"/>
      <c r="D2" s="18"/>
      <c r="E2" s="18"/>
      <c r="F2" s="18"/>
      <c r="G2" s="18"/>
      <c r="H2" s="19"/>
    </row>
    <row r="3" spans="1:8" ht="12" customHeight="1">
      <c r="B3" s="69" t="s">
        <v>1</v>
      </c>
      <c r="C3" s="98" t="s">
        <v>50</v>
      </c>
      <c r="D3" s="98"/>
      <c r="E3" s="99" t="s">
        <v>2</v>
      </c>
      <c r="F3" s="99"/>
      <c r="G3" s="45"/>
      <c r="H3" s="46"/>
    </row>
    <row r="4" spans="1:8" ht="21.75" customHeight="1">
      <c r="A4" s="17"/>
      <c r="B4" s="70" t="s">
        <v>30</v>
      </c>
      <c r="C4" s="96"/>
      <c r="D4" s="96"/>
      <c r="E4" s="96"/>
      <c r="F4" s="96"/>
      <c r="G4" s="96"/>
      <c r="H4" s="96"/>
    </row>
    <row r="5" spans="1:8" ht="14.25" customHeight="1">
      <c r="A5" s="17"/>
      <c r="B5" s="20"/>
      <c r="C5" s="21"/>
      <c r="D5" s="18"/>
      <c r="E5" s="18"/>
      <c r="F5" s="18"/>
      <c r="G5" s="18"/>
      <c r="H5" s="19"/>
    </row>
    <row r="6" spans="1:8">
      <c r="B6" s="20"/>
      <c r="C6" s="21"/>
      <c r="D6" s="18"/>
      <c r="E6" s="18"/>
      <c r="F6" s="18"/>
      <c r="G6" s="18"/>
      <c r="H6" s="19"/>
    </row>
    <row r="8" spans="1:8" ht="14">
      <c r="B8" s="47" t="s">
        <v>6</v>
      </c>
      <c r="C8" s="47" t="s">
        <v>31</v>
      </c>
      <c r="D8" s="48" t="s">
        <v>12</v>
      </c>
      <c r="E8" s="47" t="s">
        <v>15</v>
      </c>
      <c r="F8" s="47" t="s">
        <v>16</v>
      </c>
      <c r="G8" s="47" t="s">
        <v>17</v>
      </c>
      <c r="H8" s="48" t="s">
        <v>32</v>
      </c>
    </row>
    <row r="9" spans="1:8">
      <c r="B9" s="49">
        <v>1</v>
      </c>
      <c r="C9" s="50" t="str">
        <f>Admin!B2</f>
        <v>Admin Functions</v>
      </c>
      <c r="D9" s="49">
        <f>Admin!A6</f>
        <v>9</v>
      </c>
      <c r="E9" s="49">
        <f>Admin!B6</f>
        <v>0</v>
      </c>
      <c r="F9" s="49">
        <f>Admin!C6</f>
        <v>0</v>
      </c>
      <c r="G9" s="49">
        <f>Admin!D6</f>
        <v>0</v>
      </c>
      <c r="H9" s="49">
        <f>Admin!E6</f>
        <v>9</v>
      </c>
    </row>
    <row r="10" spans="1:8">
      <c r="B10" s="49">
        <v>2</v>
      </c>
      <c r="C10" s="50" t="str">
        <f>Participant!B2</f>
        <v>Participant Functions</v>
      </c>
      <c r="D10" s="49">
        <f>Participant!A6</f>
        <v>7</v>
      </c>
      <c r="E10" s="49">
        <f>Participant!B6</f>
        <v>0</v>
      </c>
      <c r="F10" s="49">
        <f>Participant!C6</f>
        <v>0</v>
      </c>
      <c r="G10" s="49">
        <f>Participant!D6</f>
        <v>0</v>
      </c>
      <c r="H10" s="49">
        <f>Participant!E6</f>
        <v>7</v>
      </c>
    </row>
    <row r="11" spans="1:8">
      <c r="B11" s="49"/>
      <c r="C11" s="50"/>
      <c r="D11" s="49"/>
      <c r="E11" s="49"/>
      <c r="F11" s="49"/>
      <c r="G11" s="49"/>
      <c r="H11" s="49"/>
    </row>
    <row r="12" spans="1:8">
      <c r="B12" s="51"/>
      <c r="C12" s="47" t="s">
        <v>33</v>
      </c>
      <c r="D12" s="51">
        <f>SUM(D7:D11)</f>
        <v>16</v>
      </c>
      <c r="E12" s="51">
        <f>SUM(E7:E11)</f>
        <v>0</v>
      </c>
      <c r="F12" s="51">
        <f>SUM(F7:F11)</f>
        <v>0</v>
      </c>
      <c r="G12" s="51">
        <f>SUM(G7:G11)</f>
        <v>0</v>
      </c>
      <c r="H12" s="51">
        <f>SUM(H7:H11)</f>
        <v>16</v>
      </c>
    </row>
    <row r="13" spans="1:8">
      <c r="B13" s="22"/>
      <c r="D13" s="23"/>
      <c r="E13" s="24"/>
      <c r="F13" s="24"/>
      <c r="G13" s="24"/>
      <c r="H13" s="24"/>
    </row>
    <row r="14" spans="1:8">
      <c r="C14" s="25" t="s">
        <v>34</v>
      </c>
      <c r="E14" s="26">
        <f>(D12+E12)*100/(H12-G12)</f>
        <v>100</v>
      </c>
      <c r="F14" s="1" t="s">
        <v>35</v>
      </c>
      <c r="H14" s="9"/>
    </row>
    <row r="15" spans="1:8">
      <c r="C15" s="25" t="s">
        <v>36</v>
      </c>
      <c r="E15" s="26">
        <f>D12*100/(H12-G12)</f>
        <v>100</v>
      </c>
      <c r="F15" s="1" t="s">
        <v>35</v>
      </c>
      <c r="H15" s="9"/>
    </row>
  </sheetData>
  <mergeCells count="4">
    <mergeCell ref="C4:H4"/>
    <mergeCell ref="B1:H1"/>
    <mergeCell ref="C3:D3"/>
    <mergeCell ref="E3:F3"/>
  </mergeCells>
  <phoneticPr fontId="0" type="noConversion"/>
  <pageMargins left="0.74791666666666701" right="0.74791666666666701" top="0.98402777777777795" bottom="1.15069444444444" header="0.51180555555555596" footer="0.98402777777777795"/>
  <pageSetup paperSize="9" firstPageNumber="0" orientation="landscape" horizontalDpi="300" verticalDpi="300" r:id="rId1"/>
  <headerFooter alignWithMargins="0">
    <oddHeader>&amp;L&amp;F&amp;RV2.1</oddHeader>
    <oddFooter>&amp;L&amp;"Arial,Regular"&amp;9 03e-BM/DE/HDCV/FSOFT&amp;C&amp;"Arial,Regular"&amp;9Internal use&amp;R&amp;"Arial,Regular"&amp;9&amp;P/&amp;N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 case List</vt:lpstr>
      <vt:lpstr>Admin</vt:lpstr>
      <vt:lpstr>Participant</vt:lpstr>
      <vt:lpstr>Test Report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>Pham Thi Kim Dung (FHM.AVI)</dc:creator>
  <dc:description>Updates sheet Cover: Add logo, document code, creator, reviewer/approver._x000d_
Add sheet Test Case List._x000d_
Change Sheet Company, User, Provider to Modules. Add column Inter-test case dependent. Update these sheets._x000d_
Update Test Report</dc:description>
  <cp:lastModifiedBy>Trong Nghia Mai</cp:lastModifiedBy>
  <cp:lastPrinted>2010-11-12T10:33:20Z</cp:lastPrinted>
  <dcterms:created xsi:type="dcterms:W3CDTF">2019-09-09T04:13:19Z</dcterms:created>
  <dcterms:modified xsi:type="dcterms:W3CDTF">2023-12-25T03:50:43Z</dcterms:modified>
  <cp:category>BM</cp:category>
</cp:coreProperties>
</file>