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r\Sync\290521\donnees\"/>
    </mc:Choice>
  </mc:AlternateContent>
  <xr:revisionPtr revIDLastSave="0" documentId="13_ncr:1_{718D6145-DBC4-4218-AC1E-650ACA421FE1}" xr6:coauthVersionLast="47" xr6:coauthVersionMax="47" xr10:uidLastSave="{00000000-0000-0000-0000-000000000000}"/>
  <bookViews>
    <workbookView xWindow="-28920" yWindow="-120" windowWidth="28110" windowHeight="16440" xr2:uid="{00000000-000D-0000-FFFF-FFFF00000000}"/>
  </bookViews>
  <sheets>
    <sheet name="recap_21" sheetId="1" r:id="rId1"/>
    <sheet name="Feuille1" sheetId="2" r:id="rId2"/>
    <sheet name="Feuille2" sheetId="3" r:id="rId3"/>
    <sheet name="Feuille3" sheetId="4" r:id="rId4"/>
    <sheet name="Feuille4" sheetId="5" r:id="rId5"/>
    <sheet name="Feuille5" sheetId="6" r:id="rId6"/>
    <sheet name="Feuille6" sheetId="7" r:id="rId7"/>
    <sheet name="Feuille7" sheetId="8" r:id="rId8"/>
    <sheet name="Feuille8" sheetId="9" r:id="rId9"/>
    <sheet name="Feuille9" sheetId="10" r:id="rId10"/>
    <sheet name="Feuille10" sheetId="11" r:id="rId11"/>
    <sheet name="Feuille11" sheetId="12" r:id="rId12"/>
    <sheet name="Feuille12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39" i="1" l="1"/>
  <c r="T139" i="1"/>
  <c r="S139" i="1"/>
  <c r="R139" i="1"/>
  <c r="Q139" i="1"/>
  <c r="P139" i="1"/>
  <c r="O139" i="1"/>
  <c r="N139" i="1"/>
  <c r="M139" i="1"/>
  <c r="L139" i="1"/>
  <c r="K139" i="1"/>
  <c r="I137" i="1"/>
  <c r="H137" i="1" s="1"/>
  <c r="I136" i="1"/>
  <c r="H136" i="1" s="1"/>
  <c r="I135" i="1"/>
  <c r="H135" i="1" s="1"/>
  <c r="I134" i="1"/>
  <c r="H134" i="1" s="1"/>
  <c r="I133" i="1"/>
  <c r="H133" i="1" s="1"/>
  <c r="I131" i="1"/>
  <c r="H131" i="1" s="1"/>
  <c r="I130" i="1"/>
  <c r="H130" i="1" s="1"/>
  <c r="I129" i="1"/>
  <c r="H129" i="1" s="1"/>
  <c r="I128" i="1"/>
  <c r="H128" i="1" s="1"/>
  <c r="I127" i="1"/>
  <c r="H127" i="1"/>
  <c r="I126" i="1"/>
  <c r="I125" i="1"/>
  <c r="H125" i="1" s="1"/>
  <c r="I124" i="1"/>
  <c r="H124" i="1" s="1"/>
  <c r="I123" i="1"/>
  <c r="H123" i="1" s="1"/>
  <c r="I122" i="1"/>
  <c r="H122" i="1"/>
  <c r="I121" i="1"/>
  <c r="H121" i="1" s="1"/>
  <c r="I119" i="1"/>
  <c r="H119" i="1" s="1"/>
  <c r="I118" i="1"/>
  <c r="H118" i="1" s="1"/>
  <c r="I117" i="1"/>
  <c r="H117" i="1"/>
  <c r="I116" i="1"/>
  <c r="H116" i="1" s="1"/>
  <c r="I115" i="1"/>
  <c r="H115" i="1" s="1"/>
  <c r="I113" i="1"/>
  <c r="H113" i="1" s="1"/>
  <c r="I112" i="1"/>
  <c r="H112" i="1" s="1"/>
  <c r="I111" i="1"/>
  <c r="H111" i="1" s="1"/>
  <c r="I110" i="1"/>
  <c r="H110" i="1" s="1"/>
  <c r="I109" i="1"/>
  <c r="H109" i="1"/>
  <c r="I107" i="1"/>
  <c r="H107" i="1" s="1"/>
  <c r="I106" i="1"/>
  <c r="H106" i="1" s="1"/>
  <c r="I105" i="1"/>
  <c r="H105" i="1"/>
  <c r="I104" i="1"/>
  <c r="H104" i="1" s="1"/>
  <c r="I103" i="1"/>
  <c r="H103" i="1" s="1"/>
  <c r="I101" i="1"/>
  <c r="H101" i="1" s="1"/>
  <c r="I100" i="1"/>
  <c r="H100" i="1" s="1"/>
  <c r="I99" i="1"/>
  <c r="H99" i="1" s="1"/>
  <c r="I98" i="1"/>
  <c r="H98" i="1"/>
  <c r="I97" i="1"/>
  <c r="H97" i="1" s="1"/>
  <c r="I95" i="1"/>
  <c r="H95" i="1" s="1"/>
  <c r="I94" i="1"/>
  <c r="H94" i="1"/>
  <c r="I93" i="1"/>
  <c r="H93" i="1" s="1"/>
  <c r="I92" i="1"/>
  <c r="H92" i="1" s="1"/>
  <c r="I91" i="1"/>
  <c r="H91" i="1" s="1"/>
  <c r="I89" i="1"/>
  <c r="H89" i="1"/>
  <c r="I88" i="1"/>
  <c r="H88" i="1" s="1"/>
  <c r="I87" i="1"/>
  <c r="H87" i="1" s="1"/>
  <c r="I86" i="1"/>
  <c r="H86" i="1" s="1"/>
  <c r="I85" i="1"/>
  <c r="H85" i="1" s="1"/>
  <c r="I83" i="1"/>
  <c r="H83" i="1" s="1"/>
  <c r="I82" i="1"/>
  <c r="H82" i="1" s="1"/>
  <c r="I81" i="1"/>
  <c r="H81" i="1" s="1"/>
  <c r="I80" i="1"/>
  <c r="H80" i="1" s="1"/>
  <c r="I79" i="1"/>
  <c r="H79" i="1"/>
  <c r="I77" i="1"/>
  <c r="H77" i="1" s="1"/>
  <c r="I76" i="1"/>
  <c r="H76" i="1" s="1"/>
  <c r="I75" i="1"/>
  <c r="H75" i="1" s="1"/>
  <c r="I74" i="1"/>
  <c r="H74" i="1" s="1"/>
  <c r="I73" i="1"/>
  <c r="H73" i="1" s="1"/>
  <c r="I71" i="1"/>
  <c r="H71" i="1" s="1"/>
  <c r="I70" i="1"/>
  <c r="H70" i="1"/>
  <c r="I69" i="1"/>
  <c r="H69" i="1" s="1"/>
  <c r="I68" i="1"/>
  <c r="H68" i="1" s="1"/>
  <c r="I67" i="1"/>
  <c r="H67" i="1"/>
  <c r="I65" i="1"/>
  <c r="H65" i="1" s="1"/>
  <c r="I64" i="1"/>
  <c r="H64" i="1" s="1"/>
  <c r="I63" i="1"/>
  <c r="H63" i="1" s="1"/>
  <c r="I62" i="1"/>
  <c r="H62" i="1"/>
  <c r="I61" i="1"/>
  <c r="H61" i="1" s="1"/>
  <c r="H60" i="1"/>
  <c r="I59" i="1"/>
  <c r="H59" i="1" s="1"/>
  <c r="I58" i="1"/>
  <c r="H58" i="1" s="1"/>
  <c r="I57" i="1"/>
  <c r="H57" i="1" s="1"/>
  <c r="I56" i="1"/>
  <c r="H56" i="1" s="1"/>
  <c r="I55" i="1"/>
  <c r="H55" i="1" s="1"/>
  <c r="I53" i="1"/>
  <c r="H53" i="1" s="1"/>
  <c r="I52" i="1"/>
  <c r="H52" i="1" s="1"/>
  <c r="I51" i="1"/>
  <c r="H51" i="1" s="1"/>
  <c r="I50" i="1"/>
  <c r="H50" i="1" s="1"/>
  <c r="I49" i="1"/>
  <c r="H49" i="1" s="1"/>
  <c r="I47" i="1"/>
  <c r="H47" i="1" s="1"/>
  <c r="I46" i="1"/>
  <c r="H46" i="1"/>
  <c r="I45" i="1"/>
  <c r="H45" i="1" s="1"/>
  <c r="I44" i="1"/>
  <c r="H44" i="1" s="1"/>
  <c r="I43" i="1"/>
  <c r="H43" i="1" s="1"/>
  <c r="I41" i="1"/>
  <c r="H41" i="1" s="1"/>
  <c r="I40" i="1"/>
  <c r="H40" i="1" s="1"/>
  <c r="I39" i="1"/>
  <c r="H39" i="1" s="1"/>
  <c r="I38" i="1"/>
  <c r="H38" i="1" s="1"/>
  <c r="I37" i="1"/>
  <c r="H37" i="1"/>
  <c r="I35" i="1"/>
  <c r="H35" i="1" s="1"/>
  <c r="I34" i="1"/>
  <c r="H34" i="1" s="1"/>
  <c r="I33" i="1"/>
  <c r="H33" i="1" s="1"/>
  <c r="I32" i="1"/>
  <c r="H32" i="1" s="1"/>
  <c r="I31" i="1"/>
  <c r="H31" i="1" s="1"/>
  <c r="I29" i="1"/>
  <c r="H29" i="1"/>
  <c r="I28" i="1"/>
  <c r="H28" i="1" s="1"/>
  <c r="I27" i="1"/>
  <c r="H27" i="1" s="1"/>
  <c r="I26" i="1"/>
  <c r="H26" i="1" s="1"/>
  <c r="I25" i="1"/>
  <c r="H25" i="1" s="1"/>
  <c r="I23" i="1"/>
  <c r="H23" i="1" s="1"/>
  <c r="I22" i="1"/>
  <c r="H22" i="1"/>
  <c r="I21" i="1"/>
  <c r="H21" i="1" s="1"/>
  <c r="I20" i="1"/>
  <c r="H20" i="1" s="1"/>
  <c r="I19" i="1"/>
  <c r="H19" i="1" s="1"/>
  <c r="I17" i="1"/>
  <c r="H17" i="1"/>
  <c r="I16" i="1"/>
  <c r="H16" i="1" s="1"/>
  <c r="I15" i="1"/>
  <c r="H15" i="1" s="1"/>
  <c r="I14" i="1"/>
  <c r="H14" i="1" s="1"/>
  <c r="I13" i="1"/>
  <c r="H13" i="1" s="1"/>
  <c r="I11" i="1"/>
  <c r="H11" i="1" s="1"/>
  <c r="I10" i="1"/>
  <c r="H10" i="1"/>
  <c r="I9" i="1"/>
  <c r="H9" i="1" s="1"/>
  <c r="I8" i="1"/>
  <c r="H8" i="1" s="1"/>
  <c r="I7" i="1"/>
  <c r="H7" i="1" s="1"/>
  <c r="U6" i="1"/>
  <c r="T6" i="1"/>
  <c r="S6" i="1"/>
  <c r="R6" i="1"/>
  <c r="Q6" i="1"/>
  <c r="P6" i="1"/>
  <c r="O6" i="1"/>
  <c r="N6" i="1"/>
  <c r="M6" i="1"/>
  <c r="L6" i="1"/>
  <c r="K6" i="1"/>
  <c r="J6" i="1"/>
  <c r="J139" i="1" l="1"/>
  <c r="I139" i="1" s="1"/>
  <c r="I138" i="1"/>
</calcChain>
</file>

<file path=xl/sharedStrings.xml><?xml version="1.0" encoding="utf-8"?>
<sst xmlns="http://schemas.openxmlformats.org/spreadsheetml/2006/main" count="1696" uniqueCount="154">
  <si>
    <t xml:space="preserve">                                                                     SITUATION MENSUELLE DE CHACUN        EFFLUENTS ET DIGESTATS                                                                (évolution à venir suivant vos demandes et les possibilités techniques)</t>
  </si>
  <si>
    <t>Exploitation</t>
  </si>
  <si>
    <t>Code</t>
  </si>
  <si>
    <t>Engagement 100 %</t>
  </si>
  <si>
    <t>% annnuel</t>
  </si>
  <si>
    <t>Depuis 01/01</t>
  </si>
  <si>
    <t>Janvier</t>
  </si>
  <si>
    <t>Février</t>
  </si>
  <si>
    <t>Mars</t>
  </si>
  <si>
    <t>Avril</t>
  </si>
  <si>
    <t>Mai</t>
  </si>
  <si>
    <t>Juin</t>
  </si>
  <si>
    <t>Juill</t>
  </si>
  <si>
    <t>Aout</t>
  </si>
  <si>
    <t>Sept</t>
  </si>
  <si>
    <t>Oct</t>
  </si>
  <si>
    <t>Nov</t>
  </si>
  <si>
    <t>Déc</t>
  </si>
  <si>
    <t>Val</t>
  </si>
  <si>
    <t>fumier</t>
  </si>
  <si>
    <t>fumier mou</t>
  </si>
  <si>
    <t>lisier</t>
  </si>
  <si>
    <t>ovin</t>
  </si>
  <si>
    <t>digestat</t>
  </si>
  <si>
    <t>Coxeux</t>
  </si>
  <si>
    <t>Avenue</t>
  </si>
  <si>
    <t>Riouville</t>
  </si>
  <si>
    <t>Molpré</t>
  </si>
  <si>
    <t>Salival</t>
  </si>
  <si>
    <t>Chenevières</t>
  </si>
  <si>
    <t>Rock and Cow</t>
  </si>
  <si>
    <t>Deux Villes</t>
  </si>
  <si>
    <t>Haut Frenes</t>
  </si>
  <si>
    <t>Froid Perthuis</t>
  </si>
  <si>
    <t>Rouges Champs</t>
  </si>
  <si>
    <t>Norzelieurs</t>
  </si>
  <si>
    <t>Thaons</t>
  </si>
  <si>
    <t>Saint Louis</t>
  </si>
  <si>
    <t>Haut Armont</t>
  </si>
  <si>
    <t>Grand Moulin</t>
  </si>
  <si>
    <t>Fontaine Champètre</t>
  </si>
  <si>
    <t>Saint Martin</t>
  </si>
  <si>
    <t>Pierre</t>
  </si>
  <si>
    <t>Petit Breuil</t>
  </si>
  <si>
    <t>Wary</t>
  </si>
  <si>
    <t>Mensuel du 01/01/2021 00:00:00 au 31/01/2021 00:00:00</t>
  </si>
  <si>
    <t>Libellé Client</t>
  </si>
  <si>
    <t>autre fourni</t>
  </si>
  <si>
    <t>Code Client</t>
  </si>
  <si>
    <t>autre fournisse</t>
  </si>
  <si>
    <t>Libellé produit</t>
  </si>
  <si>
    <t>autre prdt</t>
  </si>
  <si>
    <t>Code produit</t>
  </si>
  <si>
    <t>autre produit</t>
  </si>
  <si>
    <t>4 item(s)</t>
  </si>
  <si>
    <t>Somme Net</t>
  </si>
  <si>
    <t>divers oignons</t>
  </si>
  <si>
    <t>oignons</t>
  </si>
  <si>
    <t>2 item(s)</t>
  </si>
  <si>
    <t>EARL de NORZELIEUES</t>
  </si>
  <si>
    <t>13</t>
  </si>
  <si>
    <t>Fumier bovins C2</t>
  </si>
  <si>
    <t>A</t>
  </si>
  <si>
    <t>1 item(s)</t>
  </si>
  <si>
    <t>DIGESTAT C2</t>
  </si>
  <si>
    <t>DI</t>
  </si>
  <si>
    <t>EARL de RIOUVILLE</t>
  </si>
  <si>
    <t>4</t>
  </si>
  <si>
    <t>Fumier ovins C2</t>
  </si>
  <si>
    <t>C</t>
  </si>
  <si>
    <t>EARL DU VAL</t>
  </si>
  <si>
    <t>1</t>
  </si>
  <si>
    <t>Fumier bovins mou C2</t>
  </si>
  <si>
    <t>B</t>
  </si>
  <si>
    <t>Edition du 29/05/2021 08:53</t>
  </si>
  <si>
    <t>GAEC de FONTAINE CHAMPETRE</t>
  </si>
  <si>
    <t>18</t>
  </si>
  <si>
    <t>GAEC DE LA PIERRE</t>
  </si>
  <si>
    <t>20</t>
  </si>
  <si>
    <t>5 item(s)</t>
  </si>
  <si>
    <t>GAEC de L'AVENUE</t>
  </si>
  <si>
    <t>3</t>
  </si>
  <si>
    <t>3 item(s)</t>
  </si>
  <si>
    <t>8 item(s)</t>
  </si>
  <si>
    <t>11 item(s)</t>
  </si>
  <si>
    <t>GAEC de MOLPRE</t>
  </si>
  <si>
    <t>5</t>
  </si>
  <si>
    <t>GAEC des CHENEVIERES</t>
  </si>
  <si>
    <t>7</t>
  </si>
  <si>
    <t>GAEC du BOIS SAINT MARTIN</t>
  </si>
  <si>
    <t>19</t>
  </si>
  <si>
    <t>GAEC DU COXEUX</t>
  </si>
  <si>
    <t>2</t>
  </si>
  <si>
    <t>GAEC DU FROID PERTHUIS</t>
  </si>
  <si>
    <t>11</t>
  </si>
  <si>
    <t>GAEC du HAUT D'ARMONT</t>
  </si>
  <si>
    <t>16</t>
  </si>
  <si>
    <t>10 item(s)</t>
  </si>
  <si>
    <t>GAEC du PETIT BREUIL</t>
  </si>
  <si>
    <t>21</t>
  </si>
  <si>
    <t>12 item(s)</t>
  </si>
  <si>
    <t>17 item(s)</t>
  </si>
  <si>
    <t>GAEC ENTRE les DEUX VILLES</t>
  </si>
  <si>
    <t>9</t>
  </si>
  <si>
    <t>GAEC ROCK AND COW</t>
  </si>
  <si>
    <t>8</t>
  </si>
  <si>
    <t>GAEC SAINT LOUIS</t>
  </si>
  <si>
    <t>15</t>
  </si>
  <si>
    <t>6 item(s)</t>
  </si>
  <si>
    <t>methasanon</t>
  </si>
  <si>
    <t>30</t>
  </si>
  <si>
    <t>Lisiers C2</t>
  </si>
  <si>
    <t>D</t>
  </si>
  <si>
    <t>SCEA de SALIVAL</t>
  </si>
  <si>
    <t>6</t>
  </si>
  <si>
    <t>SCEA des ROUGES CHAMPS</t>
  </si>
  <si>
    <t>12</t>
  </si>
  <si>
    <t>SCEA DU THAON</t>
  </si>
  <si>
    <t>14</t>
  </si>
  <si>
    <t>7 item(s)</t>
  </si>
  <si>
    <t>24 item(s)</t>
  </si>
  <si>
    <t>122 item(s)</t>
  </si>
  <si>
    <t>Mensuel du 01/02/2021 00:00:00 au 28/02/2021 00:00:00</t>
  </si>
  <si>
    <t>Maïs ensilage</t>
  </si>
  <si>
    <t>F</t>
  </si>
  <si>
    <t>Meteil</t>
  </si>
  <si>
    <t>Me</t>
  </si>
  <si>
    <t>19 item(s)</t>
  </si>
  <si>
    <t>14 item(s)</t>
  </si>
  <si>
    <t>9 item(s)</t>
  </si>
  <si>
    <t>20 item(s)</t>
  </si>
  <si>
    <t>18 item(s)</t>
  </si>
  <si>
    <t>SCEA HAUT du FRENE</t>
  </si>
  <si>
    <t>10</t>
  </si>
  <si>
    <t>Paille céréales</t>
  </si>
  <si>
    <t>Pc</t>
  </si>
  <si>
    <t>SEP DU TOULOIS</t>
  </si>
  <si>
    <t>SEBASTOP PARFAI</t>
  </si>
  <si>
    <t>48 item(s)</t>
  </si>
  <si>
    <t>191 item(s)</t>
  </si>
  <si>
    <t>Mensuel du 01/03/2021 00:00:00 au 31/03/2021 00:00:00</t>
  </si>
  <si>
    <t>Methalia</t>
  </si>
  <si>
    <t>MET</t>
  </si>
  <si>
    <t>13 item(s)</t>
  </si>
  <si>
    <t>Edition du 29/05/2021 08:54</t>
  </si>
  <si>
    <t>digestat sec C2</t>
  </si>
  <si>
    <t>dis</t>
  </si>
  <si>
    <t>16 item(s)</t>
  </si>
  <si>
    <t>107 item(s)</t>
  </si>
  <si>
    <t>Mensuel du 01/04/2021 00:00:00 au 30/04/2021 00:00:00</t>
  </si>
  <si>
    <t>glycérine</t>
  </si>
  <si>
    <t>gly</t>
  </si>
  <si>
    <t>25 item(s)</t>
  </si>
  <si>
    <t>120 item(s)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</si>
</sst>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&quot;kg&quot;;&quot;-&quot;0&quot;kg&quot;"/>
  </numFmts>
  <fonts count="2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9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FFFFFF"/>
      <name val="Arial"/>
      <family val="2"/>
    </font>
    <font>
      <b/>
      <sz val="8"/>
      <color rgb="FFFFFFFF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FFD7D7"/>
        <bgColor rgb="FFFFD7D7"/>
      </patternFill>
    </fill>
    <fill>
      <patternFill patternType="solid">
        <fgColor rgb="FFDEDCE6"/>
        <bgColor rgb="FFDEDCE6"/>
      </patternFill>
    </fill>
    <fill>
      <patternFill patternType="solid">
        <fgColor rgb="FFE8F2A1"/>
        <bgColor rgb="FFE8F2A1"/>
      </patternFill>
    </fill>
    <fill>
      <patternFill patternType="solid">
        <fgColor rgb="FFBBE33D"/>
        <bgColor rgb="FFBBE33D"/>
      </patternFill>
    </fill>
    <fill>
      <patternFill patternType="solid">
        <fgColor rgb="FFFFB66C"/>
        <bgColor rgb="FFFFB66C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4B4B4"/>
      </left>
      <right/>
      <top style="thin">
        <color rgb="FFB4B4B4"/>
      </top>
      <bottom style="thin">
        <color rgb="FFB4B4B4"/>
      </bottom>
      <diagonal/>
    </border>
    <border>
      <left/>
      <right/>
      <top style="thin">
        <color rgb="FFB4B4B4"/>
      </top>
      <bottom style="thin">
        <color rgb="FFB4B4B4"/>
      </bottom>
      <diagonal/>
    </border>
    <border>
      <left/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7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73">
    <xf numFmtId="0" fontId="0" fillId="0" borderId="0" xfId="0"/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164" fontId="13" fillId="0" borderId="0" xfId="0" applyNumberFormat="1" applyFont="1" applyAlignment="1">
      <alignment vertical="center"/>
    </xf>
    <xf numFmtId="164" fontId="13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4" fontId="15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3" fillId="9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64" fontId="2" fillId="10" borderId="1" xfId="0" applyNumberFormat="1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64" fontId="2" fillId="11" borderId="1" xfId="0" applyNumberFormat="1" applyFont="1" applyFill="1" applyBorder="1" applyAlignment="1">
      <alignment horizontal="center" vertical="center"/>
    </xf>
    <xf numFmtId="1" fontId="14" fillId="11" borderId="1" xfId="0" applyNumberFormat="1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164" fontId="2" fillId="12" borderId="1" xfId="0" applyNumberFormat="1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164" fontId="2" fillId="13" borderId="1" xfId="0" applyNumberFormat="1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5" fillId="13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164" fontId="2" fillId="14" borderId="1" xfId="0" applyNumberFormat="1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" fontId="14" fillId="10" borderId="1" xfId="0" applyNumberFormat="1" applyFont="1" applyFill="1" applyBorder="1" applyAlignment="1">
      <alignment horizontal="center" vertical="center"/>
    </xf>
    <xf numFmtId="1" fontId="14" fillId="12" borderId="1" xfId="0" applyNumberFormat="1" applyFont="1" applyFill="1" applyBorder="1" applyAlignment="1">
      <alignment horizontal="center" vertical="center"/>
    </xf>
    <xf numFmtId="1" fontId="14" fillId="13" borderId="1" xfId="0" applyNumberFormat="1" applyFont="1" applyFill="1" applyBorder="1" applyAlignment="1">
      <alignment horizontal="center" vertical="center"/>
    </xf>
    <xf numFmtId="1" fontId="14" fillId="14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1" fontId="14" fillId="9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0" fillId="0" borderId="0" xfId="0" applyFont="1" applyAlignment="1">
      <alignment horizontal="center" vertical="center" wrapText="1"/>
    </xf>
    <xf numFmtId="49" fontId="15" fillId="0" borderId="0" xfId="0" applyNumberFormat="1" applyFont="1" applyAlignment="1">
      <alignment horizontal="left" vertical="top" wrapText="1"/>
    </xf>
    <xf numFmtId="49" fontId="16" fillId="15" borderId="5" xfId="0" applyNumberFormat="1" applyFont="1" applyFill="1" applyBorder="1" applyAlignment="1">
      <alignment horizontal="left" vertical="top" wrapText="1"/>
    </xf>
    <xf numFmtId="49" fontId="16" fillId="15" borderId="6" xfId="0" applyNumberFormat="1" applyFont="1" applyFill="1" applyBorder="1" applyAlignment="1">
      <alignment horizontal="left" vertical="top" wrapText="1"/>
    </xf>
    <xf numFmtId="49" fontId="16" fillId="15" borderId="7" xfId="0" applyNumberFormat="1" applyFont="1" applyFill="1" applyBorder="1" applyAlignment="1">
      <alignment horizontal="left" vertical="top" wrapText="1"/>
    </xf>
    <xf numFmtId="49" fontId="16" fillId="15" borderId="1" xfId="0" applyNumberFormat="1" applyFont="1" applyFill="1" applyBorder="1" applyAlignment="1">
      <alignment horizontal="left" vertical="top" wrapText="1"/>
    </xf>
    <xf numFmtId="49" fontId="16" fillId="15" borderId="5" xfId="0" applyNumberFormat="1" applyFont="1" applyFill="1" applyBorder="1" applyAlignment="1">
      <alignment horizontal="right" vertical="top" wrapText="1"/>
    </xf>
    <xf numFmtId="165" fontId="17" fillId="15" borderId="7" xfId="0" applyNumberFormat="1" applyFont="1" applyFill="1" applyBorder="1" applyAlignment="1">
      <alignment horizontal="left" vertical="top" wrapText="1"/>
    </xf>
    <xf numFmtId="49" fontId="16" fillId="0" borderId="0" xfId="0" applyNumberFormat="1" applyFont="1" applyAlignment="1">
      <alignment horizontal="left" vertical="top" wrapText="1"/>
    </xf>
    <xf numFmtId="49" fontId="18" fillId="2" borderId="1" xfId="0" applyNumberFormat="1" applyFont="1" applyFill="1" applyBorder="1" applyAlignment="1">
      <alignment horizontal="left" vertical="top" wrapText="1"/>
    </xf>
    <xf numFmtId="49" fontId="18" fillId="2" borderId="5" xfId="0" applyNumberFormat="1" applyFont="1" applyFill="1" applyBorder="1" applyAlignment="1">
      <alignment horizontal="right" vertical="top" wrapText="1"/>
    </xf>
    <xf numFmtId="165" fontId="19" fillId="2" borderId="7" xfId="0" applyNumberFormat="1" applyFont="1" applyFill="1" applyBorder="1" applyAlignment="1">
      <alignment horizontal="left" vertical="top" wrapText="1"/>
    </xf>
  </cellXfs>
  <cellStyles count="17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Status" xfId="14" xr:uid="{00000000-0005-0000-0000-00000E000000}"/>
    <cellStyle name="Text" xfId="15" xr:uid="{00000000-0005-0000-0000-00000F000000}"/>
    <cellStyle name="Warning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U183"/>
  <sheetViews>
    <sheetView tabSelected="1" workbookViewId="0">
      <selection activeCell="Q8" sqref="Q8"/>
    </sheetView>
  </sheetViews>
  <sheetFormatPr baseColWidth="10" defaultRowHeight="14.25" x14ac:dyDescent="0.2"/>
  <cols>
    <col min="3" max="3" width="2.625" customWidth="1"/>
    <col min="4" max="4" width="13.5" style="1" customWidth="1"/>
    <col min="5" max="5" width="3.75" style="1" customWidth="1"/>
    <col min="6" max="6" width="7.75" style="1" customWidth="1"/>
    <col min="7" max="7" width="10.125" style="2" customWidth="1"/>
    <col min="8" max="8" width="8.375" style="2" customWidth="1"/>
    <col min="9" max="9" width="9.125" style="3" customWidth="1"/>
    <col min="10" max="21" width="6.25" style="4" customWidth="1"/>
    <col min="22" max="1026" width="10.625" customWidth="1"/>
  </cols>
  <sheetData>
    <row r="2" spans="4:21" ht="12.75" customHeight="1" x14ac:dyDescent="0.2"/>
    <row r="3" spans="4:21" s="5" customFormat="1" ht="38.1" customHeight="1" x14ac:dyDescent="0.2">
      <c r="D3" s="61" t="s">
        <v>0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</row>
    <row r="4" spans="4:21" ht="18" customHeight="1" x14ac:dyDescent="0.2"/>
    <row r="5" spans="4:21" s="6" customFormat="1" ht="33.6" customHeight="1" x14ac:dyDescent="0.2">
      <c r="D5" s="7" t="s">
        <v>1</v>
      </c>
      <c r="E5" s="7" t="s">
        <v>2</v>
      </c>
      <c r="F5" s="7"/>
      <c r="G5" s="8" t="s">
        <v>3</v>
      </c>
      <c r="H5" s="8" t="s">
        <v>4</v>
      </c>
      <c r="I5" s="9" t="s">
        <v>5</v>
      </c>
      <c r="J5" s="10" t="s">
        <v>6</v>
      </c>
      <c r="K5" s="10" t="s">
        <v>7</v>
      </c>
      <c r="L5" s="10" t="s">
        <v>8</v>
      </c>
      <c r="M5" s="10" t="s">
        <v>9</v>
      </c>
      <c r="N5" s="10" t="s">
        <v>10</v>
      </c>
      <c r="O5" s="10" t="s">
        <v>11</v>
      </c>
      <c r="P5" s="10" t="s">
        <v>12</v>
      </c>
      <c r="Q5" s="10" t="s">
        <v>13</v>
      </c>
      <c r="R5" s="10" t="s">
        <v>14</v>
      </c>
      <c r="S5" s="10" t="s">
        <v>15</v>
      </c>
      <c r="T5" s="10" t="s">
        <v>16</v>
      </c>
      <c r="U5" s="10" t="s">
        <v>17</v>
      </c>
    </row>
    <row r="6" spans="4:21" s="11" customFormat="1" ht="22.7" customHeight="1" x14ac:dyDescent="0.2">
      <c r="D6" s="12"/>
      <c r="E6" s="12"/>
      <c r="F6" s="12"/>
      <c r="G6" s="13"/>
      <c r="H6" s="13">
        <v>0.7</v>
      </c>
      <c r="I6" s="14"/>
      <c r="J6" s="15">
        <f>$H$6/12*1</f>
        <v>5.8333333333333327E-2</v>
      </c>
      <c r="K6" s="15">
        <f>$H$6/12*2</f>
        <v>0.11666666666666665</v>
      </c>
      <c r="L6" s="15">
        <f>$H$6/12*3</f>
        <v>0.17499999999999999</v>
      </c>
      <c r="M6" s="15">
        <f>$H$6/12*4</f>
        <v>0.23333333333333331</v>
      </c>
      <c r="N6" s="15">
        <f>$H$6/12*5</f>
        <v>0.29166666666666663</v>
      </c>
      <c r="O6" s="15">
        <f>$H$6/12*6</f>
        <v>0.35</v>
      </c>
      <c r="P6" s="15">
        <f>$H$6/12*7</f>
        <v>0.40833333333333327</v>
      </c>
      <c r="Q6" s="15">
        <f>$H$6/12*8</f>
        <v>0.46666666666666662</v>
      </c>
      <c r="R6" s="15">
        <f>$H$6/12*9</f>
        <v>0.52499999999999991</v>
      </c>
      <c r="S6" s="15">
        <f>$H$6/12*10</f>
        <v>0.58333333333333326</v>
      </c>
      <c r="T6" s="15">
        <f>$H$6/12*11</f>
        <v>0.64166666666666661</v>
      </c>
      <c r="U6" s="15">
        <f>$H$6/12*12</f>
        <v>0.7</v>
      </c>
    </row>
    <row r="7" spans="4:21" s="16" customFormat="1" ht="22.7" customHeight="1" x14ac:dyDescent="0.2">
      <c r="D7" s="17" t="s">
        <v>18</v>
      </c>
      <c r="E7" s="17">
        <v>1</v>
      </c>
      <c r="F7" s="18" t="s">
        <v>19</v>
      </c>
      <c r="G7" s="19"/>
      <c r="H7" s="20" t="e">
        <f>I7/G7</f>
        <v>#DIV/0!</v>
      </c>
      <c r="I7" s="21">
        <f>SUM(J7:U7)/1000</f>
        <v>0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</row>
    <row r="8" spans="4:21" s="16" customFormat="1" ht="22.7" customHeight="1" x14ac:dyDescent="0.2">
      <c r="D8" s="17"/>
      <c r="E8" s="17"/>
      <c r="F8" s="23" t="s">
        <v>20</v>
      </c>
      <c r="G8" s="24">
        <v>300</v>
      </c>
      <c r="H8" s="25">
        <f>I8/G8</f>
        <v>0</v>
      </c>
      <c r="I8" s="26">
        <f>SUM(J8:U8)/1000</f>
        <v>0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4:21" s="16" customFormat="1" ht="22.7" customHeight="1" x14ac:dyDescent="0.2">
      <c r="D9" s="17"/>
      <c r="E9" s="17"/>
      <c r="F9" s="28" t="s">
        <v>21</v>
      </c>
      <c r="G9" s="29">
        <v>300</v>
      </c>
      <c r="H9" s="30">
        <f>I9/G9</f>
        <v>0</v>
      </c>
      <c r="I9" s="31">
        <f>SUM(J9:U9)/1000</f>
        <v>0</v>
      </c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4:21" s="16" customFormat="1" ht="22.7" hidden="1" customHeight="1" x14ac:dyDescent="0.2">
      <c r="D10" s="17"/>
      <c r="E10" s="17"/>
      <c r="F10" s="33" t="s">
        <v>22</v>
      </c>
      <c r="G10" s="34">
        <v>0</v>
      </c>
      <c r="H10" s="35" t="e">
        <f>I10/G10</f>
        <v>#DIV/0!</v>
      </c>
      <c r="I10" s="36">
        <f>SUM(J10:U10)/1000</f>
        <v>0</v>
      </c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</row>
    <row r="11" spans="4:21" s="16" customFormat="1" ht="22.7" customHeight="1" x14ac:dyDescent="0.2">
      <c r="D11" s="17"/>
      <c r="E11" s="17"/>
      <c r="F11" s="38" t="s">
        <v>23</v>
      </c>
      <c r="G11" s="39"/>
      <c r="H11" s="40" t="e">
        <f>I11/G11</f>
        <v>#DIV/0!</v>
      </c>
      <c r="I11" s="41">
        <f>SUM(J11:U11)/1000</f>
        <v>0</v>
      </c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</row>
    <row r="12" spans="4:21" s="16" customFormat="1" ht="22.7" customHeight="1" x14ac:dyDescent="0.2">
      <c r="D12" s="43"/>
      <c r="E12" s="43"/>
      <c r="F12" s="43"/>
      <c r="G12" s="44"/>
      <c r="H12" s="45"/>
      <c r="I12" s="46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</row>
    <row r="13" spans="4:21" s="16" customFormat="1" ht="22.7" customHeight="1" x14ac:dyDescent="0.2">
      <c r="D13" s="17" t="s">
        <v>24</v>
      </c>
      <c r="E13" s="17">
        <v>2</v>
      </c>
      <c r="F13" s="18" t="s">
        <v>19</v>
      </c>
      <c r="G13" s="19"/>
      <c r="H13" s="20" t="e">
        <f>I13/G13</f>
        <v>#DIV/0!</v>
      </c>
      <c r="I13" s="48">
        <f>SUM(J13:U13)/1000</f>
        <v>0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spans="4:21" s="16" customFormat="1" ht="22.7" customHeight="1" x14ac:dyDescent="0.2">
      <c r="D14" s="17"/>
      <c r="E14" s="17"/>
      <c r="F14" s="23" t="s">
        <v>20</v>
      </c>
      <c r="G14" s="24"/>
      <c r="H14" s="25" t="e">
        <f>I14/G14</f>
        <v>#DIV/0!</v>
      </c>
      <c r="I14" s="26">
        <f>SUM(J14:U14)/1000</f>
        <v>0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</row>
    <row r="15" spans="4:21" s="16" customFormat="1" ht="22.7" customHeight="1" x14ac:dyDescent="0.2">
      <c r="D15" s="17"/>
      <c r="E15" s="17"/>
      <c r="F15" s="28" t="s">
        <v>21</v>
      </c>
      <c r="G15" s="29"/>
      <c r="H15" s="30" t="e">
        <f>I15/G15</f>
        <v>#DIV/0!</v>
      </c>
      <c r="I15" s="49">
        <f>SUM(J15:U15)/1000</f>
        <v>0</v>
      </c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6" spans="4:21" s="16" customFormat="1" ht="22.7" hidden="1" customHeight="1" x14ac:dyDescent="0.2">
      <c r="D16" s="17"/>
      <c r="E16" s="17"/>
      <c r="F16" s="33" t="s">
        <v>22</v>
      </c>
      <c r="G16" s="34">
        <v>0</v>
      </c>
      <c r="H16" s="35" t="e">
        <f>I16/G16</f>
        <v>#DIV/0!</v>
      </c>
      <c r="I16" s="50">
        <f>SUM(J16:U16)/1000</f>
        <v>0</v>
      </c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</row>
    <row r="17" spans="4:21" s="16" customFormat="1" ht="22.7" customHeight="1" x14ac:dyDescent="0.2">
      <c r="D17" s="17"/>
      <c r="E17" s="17"/>
      <c r="F17" s="38" t="s">
        <v>23</v>
      </c>
      <c r="G17" s="39"/>
      <c r="H17" s="40" t="e">
        <f>I17/G17</f>
        <v>#DIV/0!</v>
      </c>
      <c r="I17" s="51">
        <f>SUM(J17:U17)/1000</f>
        <v>0</v>
      </c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</row>
    <row r="18" spans="4:21" s="16" customFormat="1" ht="22.7" customHeight="1" x14ac:dyDescent="0.2">
      <c r="D18" s="43"/>
      <c r="E18" s="43"/>
      <c r="F18" s="43"/>
      <c r="G18" s="44"/>
      <c r="H18" s="45"/>
      <c r="I18" s="46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</row>
    <row r="19" spans="4:21" s="16" customFormat="1" ht="22.7" customHeight="1" x14ac:dyDescent="0.2">
      <c r="D19" s="17" t="s">
        <v>25</v>
      </c>
      <c r="E19" s="17">
        <v>3</v>
      </c>
      <c r="F19" s="18" t="s">
        <v>19</v>
      </c>
      <c r="G19" s="19"/>
      <c r="H19" s="20" t="e">
        <f>I19/G19</f>
        <v>#DIV/0!</v>
      </c>
      <c r="I19" s="48">
        <f>SUM(J19:U19)/1000</f>
        <v>0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</row>
    <row r="20" spans="4:21" s="16" customFormat="1" ht="22.7" customHeight="1" x14ac:dyDescent="0.2">
      <c r="D20" s="17"/>
      <c r="E20" s="17"/>
      <c r="F20" s="23" t="s">
        <v>20</v>
      </c>
      <c r="G20" s="24"/>
      <c r="H20" s="25" t="e">
        <f>I20/G20</f>
        <v>#DIV/0!</v>
      </c>
      <c r="I20" s="26">
        <f>SUM(J20:U20)/1000</f>
        <v>0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</row>
    <row r="21" spans="4:21" s="16" customFormat="1" ht="22.7" customHeight="1" x14ac:dyDescent="0.2">
      <c r="D21" s="17"/>
      <c r="E21" s="17"/>
      <c r="F21" s="28" t="s">
        <v>21</v>
      </c>
      <c r="G21" s="29"/>
      <c r="H21" s="30" t="e">
        <f>I21/G21</f>
        <v>#DIV/0!</v>
      </c>
      <c r="I21" s="49">
        <f>SUM(J21:U21)/1000</f>
        <v>0</v>
      </c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 spans="4:21" s="16" customFormat="1" ht="22.7" hidden="1" customHeight="1" x14ac:dyDescent="0.2">
      <c r="D22" s="17"/>
      <c r="E22" s="17"/>
      <c r="F22" s="33" t="s">
        <v>22</v>
      </c>
      <c r="G22" s="34">
        <v>0</v>
      </c>
      <c r="H22" s="35" t="e">
        <f>I22/G22</f>
        <v>#DIV/0!</v>
      </c>
      <c r="I22" s="50">
        <f>SUM(J22:U22)/1000</f>
        <v>0</v>
      </c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</row>
    <row r="23" spans="4:21" s="16" customFormat="1" ht="22.7" customHeight="1" x14ac:dyDescent="0.2">
      <c r="D23" s="17"/>
      <c r="E23" s="17"/>
      <c r="F23" s="38" t="s">
        <v>23</v>
      </c>
      <c r="G23" s="39"/>
      <c r="H23" s="40" t="e">
        <f>I23/G23</f>
        <v>#DIV/0!</v>
      </c>
      <c r="I23" s="51">
        <f>SUM(J23:U23)/1000</f>
        <v>0</v>
      </c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</row>
    <row r="24" spans="4:21" s="16" customFormat="1" ht="22.7" customHeight="1" x14ac:dyDescent="0.2">
      <c r="D24" s="43"/>
      <c r="E24" s="43"/>
      <c r="F24" s="43"/>
      <c r="G24" s="44"/>
      <c r="H24" s="45"/>
      <c r="I24" s="46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</row>
    <row r="25" spans="4:21" s="16" customFormat="1" ht="22.7" hidden="1" customHeight="1" x14ac:dyDescent="0.2">
      <c r="D25" s="17" t="s">
        <v>26</v>
      </c>
      <c r="E25" s="17">
        <v>4</v>
      </c>
      <c r="F25" s="18" t="s">
        <v>19</v>
      </c>
      <c r="G25" s="19">
        <v>0</v>
      </c>
      <c r="H25" s="20" t="e">
        <f>I25/G25</f>
        <v>#DIV/0!</v>
      </c>
      <c r="I25" s="48">
        <f>SUM(J25:U25)/1000</f>
        <v>0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</row>
    <row r="26" spans="4:21" s="16" customFormat="1" ht="22.7" hidden="1" customHeight="1" x14ac:dyDescent="0.2">
      <c r="D26" s="17" t="s">
        <v>26</v>
      </c>
      <c r="E26" s="17"/>
      <c r="F26" s="23" t="s">
        <v>20</v>
      </c>
      <c r="G26" s="24">
        <v>0</v>
      </c>
      <c r="H26" s="25" t="e">
        <f>I26/G26</f>
        <v>#DIV/0!</v>
      </c>
      <c r="I26" s="26">
        <f>SUM(J26:U26)/1000</f>
        <v>0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</row>
    <row r="27" spans="4:21" s="16" customFormat="1" ht="22.7" hidden="1" customHeight="1" x14ac:dyDescent="0.2">
      <c r="D27" s="17" t="s">
        <v>26</v>
      </c>
      <c r="E27" s="17"/>
      <c r="F27" s="28" t="s">
        <v>21</v>
      </c>
      <c r="G27" s="29">
        <v>0</v>
      </c>
      <c r="H27" s="30" t="e">
        <f>I27/G27</f>
        <v>#DIV/0!</v>
      </c>
      <c r="I27" s="49">
        <f>SUM(J27:U27)/1000</f>
        <v>0</v>
      </c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4:21" s="16" customFormat="1" ht="22.7" customHeight="1" x14ac:dyDescent="0.2">
      <c r="D28" s="17" t="s">
        <v>26</v>
      </c>
      <c r="E28" s="17"/>
      <c r="F28" s="33" t="s">
        <v>22</v>
      </c>
      <c r="G28" s="34"/>
      <c r="H28" s="35" t="e">
        <f>I28/G28</f>
        <v>#DIV/0!</v>
      </c>
      <c r="I28" s="50">
        <f>SUM(J28:U28)/1000</f>
        <v>0</v>
      </c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</row>
    <row r="29" spans="4:21" s="16" customFormat="1" ht="22.7" customHeight="1" x14ac:dyDescent="0.2">
      <c r="D29" s="17"/>
      <c r="E29" s="17"/>
      <c r="F29" s="38" t="s">
        <v>23</v>
      </c>
      <c r="G29" s="39"/>
      <c r="H29" s="40" t="e">
        <f>I29/G29</f>
        <v>#DIV/0!</v>
      </c>
      <c r="I29" s="51">
        <f>SUM(J29:U29)/1000</f>
        <v>0</v>
      </c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</row>
    <row r="30" spans="4:21" s="16" customFormat="1" ht="22.7" customHeight="1" x14ac:dyDescent="0.2">
      <c r="D30" s="43"/>
      <c r="E30" s="43"/>
      <c r="F30" s="43"/>
      <c r="G30" s="44"/>
      <c r="H30" s="45"/>
      <c r="I30" s="46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</row>
    <row r="31" spans="4:21" s="16" customFormat="1" ht="22.7" hidden="1" customHeight="1" x14ac:dyDescent="0.2">
      <c r="D31" s="17" t="s">
        <v>27</v>
      </c>
      <c r="E31" s="17">
        <v>5</v>
      </c>
      <c r="F31" s="18" t="s">
        <v>19</v>
      </c>
      <c r="G31" s="19">
        <v>0</v>
      </c>
      <c r="H31" s="20" t="e">
        <f>I31/G31</f>
        <v>#DIV/0!</v>
      </c>
      <c r="I31" s="48">
        <f>SUM(J31:U31)/1000</f>
        <v>0</v>
      </c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</row>
    <row r="32" spans="4:21" s="16" customFormat="1" ht="22.7" hidden="1" customHeight="1" x14ac:dyDescent="0.2">
      <c r="D32" s="17" t="s">
        <v>27</v>
      </c>
      <c r="E32" s="17"/>
      <c r="F32" s="23" t="s">
        <v>20</v>
      </c>
      <c r="G32" s="24">
        <v>0</v>
      </c>
      <c r="H32" s="25" t="e">
        <f>I32/G32</f>
        <v>#DIV/0!</v>
      </c>
      <c r="I32" s="26">
        <f>SUM(J32:U32)/1000</f>
        <v>0</v>
      </c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</row>
    <row r="33" spans="4:21" s="16" customFormat="1" ht="22.7" hidden="1" customHeight="1" x14ac:dyDescent="0.2">
      <c r="D33" s="17" t="s">
        <v>27</v>
      </c>
      <c r="E33" s="17"/>
      <c r="F33" s="28" t="s">
        <v>21</v>
      </c>
      <c r="G33" s="29">
        <v>0</v>
      </c>
      <c r="H33" s="30" t="e">
        <f>I33/G33</f>
        <v>#DIV/0!</v>
      </c>
      <c r="I33" s="49">
        <f>SUM(J33:U33)/1000</f>
        <v>0</v>
      </c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</row>
    <row r="34" spans="4:21" s="16" customFormat="1" ht="22.7" customHeight="1" x14ac:dyDescent="0.2">
      <c r="D34" s="17" t="s">
        <v>27</v>
      </c>
      <c r="E34" s="17"/>
      <c r="F34" s="33" t="s">
        <v>22</v>
      </c>
      <c r="G34" s="34"/>
      <c r="H34" s="35" t="e">
        <f>I34/G34</f>
        <v>#DIV/0!</v>
      </c>
      <c r="I34" s="50">
        <f>SUM(J34:U34)/1000</f>
        <v>0</v>
      </c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4:21" s="16" customFormat="1" ht="22.7" customHeight="1" x14ac:dyDescent="0.2">
      <c r="D35" s="17"/>
      <c r="E35" s="17"/>
      <c r="F35" s="38" t="s">
        <v>23</v>
      </c>
      <c r="G35" s="39"/>
      <c r="H35" s="40" t="e">
        <f>I35/G35</f>
        <v>#DIV/0!</v>
      </c>
      <c r="I35" s="51">
        <f>SUM(J35:U35)/1000</f>
        <v>0</v>
      </c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</row>
    <row r="36" spans="4:21" s="16" customFormat="1" ht="22.7" customHeight="1" x14ac:dyDescent="0.2">
      <c r="D36" s="43"/>
      <c r="E36" s="43"/>
      <c r="F36" s="43"/>
      <c r="G36" s="44"/>
      <c r="H36" s="45"/>
      <c r="I36" s="46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</row>
    <row r="37" spans="4:21" s="16" customFormat="1" ht="22.7" customHeight="1" x14ac:dyDescent="0.2">
      <c r="D37" s="17" t="s">
        <v>28</v>
      </c>
      <c r="E37" s="17">
        <v>6</v>
      </c>
      <c r="F37" s="18" t="s">
        <v>19</v>
      </c>
      <c r="G37" s="19"/>
      <c r="H37" s="20" t="e">
        <f>I37/G37</f>
        <v>#DIV/0!</v>
      </c>
      <c r="I37" s="48">
        <f>SUM(J37:U37)/1000</f>
        <v>0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</row>
    <row r="38" spans="4:21" s="16" customFormat="1" ht="22.7" customHeight="1" x14ac:dyDescent="0.2">
      <c r="D38" s="17"/>
      <c r="E38" s="17"/>
      <c r="F38" s="23" t="s">
        <v>20</v>
      </c>
      <c r="G38" s="24"/>
      <c r="H38" s="25" t="e">
        <f>I38/G38</f>
        <v>#DIV/0!</v>
      </c>
      <c r="I38" s="26">
        <f>SUM(J38:U38)/1000</f>
        <v>0</v>
      </c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</row>
    <row r="39" spans="4:21" s="16" customFormat="1" ht="22.7" customHeight="1" x14ac:dyDescent="0.2">
      <c r="D39" s="17"/>
      <c r="E39" s="17"/>
      <c r="F39" s="28" t="s">
        <v>21</v>
      </c>
      <c r="G39" s="29"/>
      <c r="H39" s="30" t="e">
        <f>I39/G39</f>
        <v>#DIV/0!</v>
      </c>
      <c r="I39" s="49">
        <f>SUM(J39:U39)/1000</f>
        <v>0</v>
      </c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</row>
    <row r="40" spans="4:21" s="16" customFormat="1" ht="22.7" hidden="1" customHeight="1" x14ac:dyDescent="0.2">
      <c r="D40" s="17"/>
      <c r="E40" s="17"/>
      <c r="F40" s="33" t="s">
        <v>22</v>
      </c>
      <c r="G40" s="34">
        <v>0</v>
      </c>
      <c r="H40" s="35" t="e">
        <f>I40/G40</f>
        <v>#DIV/0!</v>
      </c>
      <c r="I40" s="50">
        <f>SUM(J40:U40)/1000</f>
        <v>0</v>
      </c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</row>
    <row r="41" spans="4:21" s="16" customFormat="1" ht="22.7" customHeight="1" x14ac:dyDescent="0.2">
      <c r="D41" s="17"/>
      <c r="E41" s="17"/>
      <c r="F41" s="38" t="s">
        <v>23</v>
      </c>
      <c r="G41" s="39"/>
      <c r="H41" s="40" t="e">
        <f>I41/G41</f>
        <v>#DIV/0!</v>
      </c>
      <c r="I41" s="51">
        <f>SUM(J41:U41)/1000</f>
        <v>0</v>
      </c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</row>
    <row r="42" spans="4:21" s="16" customFormat="1" ht="22.7" customHeight="1" x14ac:dyDescent="0.2">
      <c r="D42" s="43"/>
      <c r="E42" s="43"/>
      <c r="F42" s="43"/>
      <c r="G42" s="44"/>
      <c r="H42" s="45"/>
      <c r="I42" s="46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</row>
    <row r="43" spans="4:21" s="16" customFormat="1" ht="22.7" customHeight="1" x14ac:dyDescent="0.2">
      <c r="D43" s="17" t="s">
        <v>29</v>
      </c>
      <c r="E43" s="17">
        <v>7</v>
      </c>
      <c r="F43" s="18" t="s">
        <v>19</v>
      </c>
      <c r="G43" s="19"/>
      <c r="H43" s="20" t="e">
        <f>I43/G43</f>
        <v>#DIV/0!</v>
      </c>
      <c r="I43" s="48">
        <f>SUM(J43:U43)/1000</f>
        <v>0</v>
      </c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</row>
    <row r="44" spans="4:21" s="16" customFormat="1" ht="22.7" customHeight="1" x14ac:dyDescent="0.2">
      <c r="D44" s="17"/>
      <c r="E44" s="17"/>
      <c r="F44" s="23" t="s">
        <v>20</v>
      </c>
      <c r="G44" s="24"/>
      <c r="H44" s="25" t="e">
        <f>I44/G44</f>
        <v>#DIV/0!</v>
      </c>
      <c r="I44" s="26">
        <f>SUM(J44:U44)/1000</f>
        <v>0</v>
      </c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</row>
    <row r="45" spans="4:21" s="16" customFormat="1" ht="22.7" customHeight="1" x14ac:dyDescent="0.2">
      <c r="D45" s="17"/>
      <c r="E45" s="17"/>
      <c r="F45" s="28" t="s">
        <v>21</v>
      </c>
      <c r="G45" s="29"/>
      <c r="H45" s="30" t="e">
        <f>I45/G45</f>
        <v>#DIV/0!</v>
      </c>
      <c r="I45" s="49">
        <f>SUM(J45:U45)/1000</f>
        <v>0</v>
      </c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</row>
    <row r="46" spans="4:21" s="16" customFormat="1" ht="22.7" hidden="1" customHeight="1" x14ac:dyDescent="0.2">
      <c r="D46" s="17"/>
      <c r="E46" s="17"/>
      <c r="F46" s="33" t="s">
        <v>22</v>
      </c>
      <c r="G46" s="34">
        <v>0</v>
      </c>
      <c r="H46" s="35" t="e">
        <f>I46/G46</f>
        <v>#DIV/0!</v>
      </c>
      <c r="I46" s="50">
        <f>SUM(J46:U46)/1000</f>
        <v>0</v>
      </c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</row>
    <row r="47" spans="4:21" s="16" customFormat="1" ht="22.7" customHeight="1" x14ac:dyDescent="0.2">
      <c r="D47" s="17"/>
      <c r="E47" s="17"/>
      <c r="F47" s="38" t="s">
        <v>23</v>
      </c>
      <c r="G47" s="39"/>
      <c r="H47" s="40" t="e">
        <f>I47/G47</f>
        <v>#DIV/0!</v>
      </c>
      <c r="I47" s="51">
        <f>SUM(J47:U47)/1000</f>
        <v>0</v>
      </c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</row>
    <row r="48" spans="4:21" s="16" customFormat="1" ht="22.7" customHeight="1" x14ac:dyDescent="0.2">
      <c r="D48" s="43"/>
      <c r="E48" s="43"/>
      <c r="F48" s="43"/>
      <c r="G48" s="44"/>
      <c r="H48" s="45"/>
      <c r="I48" s="46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</row>
    <row r="49" spans="4:21" s="16" customFormat="1" ht="22.7" customHeight="1" x14ac:dyDescent="0.2">
      <c r="D49" s="17" t="s">
        <v>30</v>
      </c>
      <c r="E49" s="17">
        <v>8</v>
      </c>
      <c r="F49" s="18" t="s">
        <v>19</v>
      </c>
      <c r="G49" s="19"/>
      <c r="H49" s="20" t="e">
        <f>I49/G49</f>
        <v>#DIV/0!</v>
      </c>
      <c r="I49" s="48">
        <f>SUM(J49:U49)/1000</f>
        <v>0</v>
      </c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</row>
    <row r="50" spans="4:21" s="16" customFormat="1" ht="22.7" customHeight="1" x14ac:dyDescent="0.2">
      <c r="D50" s="17"/>
      <c r="E50" s="17"/>
      <c r="F50" s="23" t="s">
        <v>20</v>
      </c>
      <c r="G50" s="24"/>
      <c r="H50" s="25" t="e">
        <f>I50/G50</f>
        <v>#DIV/0!</v>
      </c>
      <c r="I50" s="26">
        <f>SUM(J50:U50)/1000</f>
        <v>0</v>
      </c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</row>
    <row r="51" spans="4:21" s="16" customFormat="1" ht="22.7" customHeight="1" x14ac:dyDescent="0.2">
      <c r="D51" s="17"/>
      <c r="E51" s="17"/>
      <c r="F51" s="28" t="s">
        <v>21</v>
      </c>
      <c r="G51" s="29"/>
      <c r="H51" s="30" t="e">
        <f>I51/G51</f>
        <v>#DIV/0!</v>
      </c>
      <c r="I51" s="49">
        <f>SUM(J51:U51)/1000</f>
        <v>0</v>
      </c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</row>
    <row r="52" spans="4:21" s="16" customFormat="1" ht="22.7" hidden="1" customHeight="1" x14ac:dyDescent="0.2">
      <c r="D52" s="17"/>
      <c r="E52" s="17"/>
      <c r="F52" s="33" t="s">
        <v>22</v>
      </c>
      <c r="G52" s="34">
        <v>0</v>
      </c>
      <c r="H52" s="35" t="e">
        <f>I52/G52</f>
        <v>#DIV/0!</v>
      </c>
      <c r="I52" s="50">
        <f>SUM(J52:U52)/1000</f>
        <v>0</v>
      </c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</row>
    <row r="53" spans="4:21" s="16" customFormat="1" ht="22.7" customHeight="1" x14ac:dyDescent="0.2">
      <c r="D53" s="17"/>
      <c r="E53" s="17"/>
      <c r="F53" s="38" t="s">
        <v>23</v>
      </c>
      <c r="G53" s="39"/>
      <c r="H53" s="40" t="e">
        <f>I53/G53</f>
        <v>#DIV/0!</v>
      </c>
      <c r="I53" s="51">
        <f>SUM(J53:U53)/1000</f>
        <v>0</v>
      </c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</row>
    <row r="54" spans="4:21" s="16" customFormat="1" ht="22.7" customHeight="1" x14ac:dyDescent="0.2">
      <c r="D54" s="43"/>
      <c r="E54" s="43"/>
      <c r="F54" s="43"/>
      <c r="G54" s="44"/>
      <c r="H54" s="45"/>
      <c r="I54" s="46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</row>
    <row r="55" spans="4:21" s="16" customFormat="1" ht="22.7" customHeight="1" x14ac:dyDescent="0.2">
      <c r="D55" s="17" t="s">
        <v>31</v>
      </c>
      <c r="E55" s="17">
        <v>9</v>
      </c>
      <c r="F55" s="18" t="s">
        <v>19</v>
      </c>
      <c r="G55" s="19"/>
      <c r="H55" s="20" t="e">
        <f t="shared" ref="H55:H65" si="0">I55/G55</f>
        <v>#DIV/0!</v>
      </c>
      <c r="I55" s="48">
        <f>SUM(J55:U55)/1000</f>
        <v>0</v>
      </c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</row>
    <row r="56" spans="4:21" s="16" customFormat="1" ht="22.7" customHeight="1" x14ac:dyDescent="0.2">
      <c r="D56" s="17"/>
      <c r="E56" s="17"/>
      <c r="F56" s="23" t="s">
        <v>20</v>
      </c>
      <c r="G56" s="24"/>
      <c r="H56" s="25" t="e">
        <f t="shared" si="0"/>
        <v>#DIV/0!</v>
      </c>
      <c r="I56" s="26">
        <f>SUM(J56:U56)/1000</f>
        <v>0</v>
      </c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</row>
    <row r="57" spans="4:21" s="16" customFormat="1" ht="22.7" customHeight="1" x14ac:dyDescent="0.2">
      <c r="D57" s="17"/>
      <c r="E57" s="17"/>
      <c r="F57" s="28" t="s">
        <v>21</v>
      </c>
      <c r="G57" s="29"/>
      <c r="H57" s="30" t="e">
        <f t="shared" si="0"/>
        <v>#DIV/0!</v>
      </c>
      <c r="I57" s="49">
        <f>SUM(J57:U57)/1000</f>
        <v>0</v>
      </c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</row>
    <row r="58" spans="4:21" s="16" customFormat="1" ht="22.7" hidden="1" customHeight="1" x14ac:dyDescent="0.2">
      <c r="D58" s="17"/>
      <c r="E58" s="17"/>
      <c r="F58" s="33" t="s">
        <v>22</v>
      </c>
      <c r="G58" s="34">
        <v>0</v>
      </c>
      <c r="H58" s="35" t="e">
        <f t="shared" si="0"/>
        <v>#DIV/0!</v>
      </c>
      <c r="I58" s="50">
        <f>SUM(J58:U58)/1000</f>
        <v>0</v>
      </c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</row>
    <row r="59" spans="4:21" s="16" customFormat="1" ht="22.7" customHeight="1" x14ac:dyDescent="0.2">
      <c r="D59" s="17"/>
      <c r="E59" s="17"/>
      <c r="F59" s="38" t="s">
        <v>23</v>
      </c>
      <c r="G59" s="39"/>
      <c r="H59" s="40" t="e">
        <f t="shared" si="0"/>
        <v>#DIV/0!</v>
      </c>
      <c r="I59" s="51">
        <f>SUM(J59:U59)/1000</f>
        <v>0</v>
      </c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</row>
    <row r="60" spans="4:21" s="16" customFormat="1" ht="22.7" customHeight="1" x14ac:dyDescent="0.2">
      <c r="D60" s="43"/>
      <c r="E60" s="43"/>
      <c r="F60" s="43"/>
      <c r="G60" s="44"/>
      <c r="H60" s="45" t="e">
        <f t="shared" si="0"/>
        <v>#DIV/0!</v>
      </c>
      <c r="I60" s="46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</row>
    <row r="61" spans="4:21" s="16" customFormat="1" ht="22.7" hidden="1" customHeight="1" x14ac:dyDescent="0.2">
      <c r="D61" s="17" t="s">
        <v>32</v>
      </c>
      <c r="E61" s="17">
        <v>10</v>
      </c>
      <c r="F61" s="18" t="s">
        <v>19</v>
      </c>
      <c r="G61" s="19"/>
      <c r="H61" s="20" t="e">
        <f t="shared" si="0"/>
        <v>#DIV/0!</v>
      </c>
      <c r="I61" s="48">
        <f>SUM(J61:U61)/1000</f>
        <v>0</v>
      </c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</row>
    <row r="62" spans="4:21" s="16" customFormat="1" ht="22.7" hidden="1" customHeight="1" x14ac:dyDescent="0.2">
      <c r="D62" s="17" t="s">
        <v>32</v>
      </c>
      <c r="E62" s="17"/>
      <c r="F62" s="23" t="s">
        <v>20</v>
      </c>
      <c r="G62" s="24"/>
      <c r="H62" s="25" t="e">
        <f t="shared" si="0"/>
        <v>#DIV/0!</v>
      </c>
      <c r="I62" s="26">
        <f>SUM(J62:U62)/1000</f>
        <v>0</v>
      </c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</row>
    <row r="63" spans="4:21" s="16" customFormat="1" ht="22.7" hidden="1" customHeight="1" x14ac:dyDescent="0.2">
      <c r="D63" s="17" t="s">
        <v>32</v>
      </c>
      <c r="E63" s="17"/>
      <c r="F63" s="28" t="s">
        <v>21</v>
      </c>
      <c r="G63" s="29"/>
      <c r="H63" s="30" t="e">
        <f t="shared" si="0"/>
        <v>#DIV/0!</v>
      </c>
      <c r="I63" s="49">
        <f>SUM(J63:U63)/1000</f>
        <v>0</v>
      </c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</row>
    <row r="64" spans="4:21" s="16" customFormat="1" ht="22.7" hidden="1" customHeight="1" x14ac:dyDescent="0.2">
      <c r="D64" s="17"/>
      <c r="E64" s="17"/>
      <c r="F64" s="33" t="s">
        <v>22</v>
      </c>
      <c r="G64" s="34">
        <v>0</v>
      </c>
      <c r="H64" s="35" t="e">
        <f t="shared" si="0"/>
        <v>#DIV/0!</v>
      </c>
      <c r="I64" s="50">
        <f>SUM(J64:U64)/1000</f>
        <v>0</v>
      </c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</row>
    <row r="65" spans="4:21" s="16" customFormat="1" ht="22.7" customHeight="1" x14ac:dyDescent="0.2">
      <c r="D65" s="17" t="s">
        <v>32</v>
      </c>
      <c r="E65" s="17"/>
      <c r="F65" s="38" t="s">
        <v>23</v>
      </c>
      <c r="G65" s="39"/>
      <c r="H65" s="40" t="e">
        <f t="shared" si="0"/>
        <v>#DIV/0!</v>
      </c>
      <c r="I65" s="51">
        <f>SUM(J65:U65)/1000</f>
        <v>0</v>
      </c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</row>
    <row r="66" spans="4:21" s="16" customFormat="1" ht="22.7" customHeight="1" x14ac:dyDescent="0.2">
      <c r="D66" s="43"/>
      <c r="E66" s="43"/>
      <c r="F66" s="43"/>
      <c r="G66" s="44"/>
      <c r="H66" s="45"/>
      <c r="I66" s="46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</row>
    <row r="67" spans="4:21" s="16" customFormat="1" ht="22.7" hidden="1" customHeight="1" x14ac:dyDescent="0.2">
      <c r="D67" s="17" t="s">
        <v>33</v>
      </c>
      <c r="E67" s="17">
        <v>11</v>
      </c>
      <c r="F67" s="18" t="s">
        <v>19</v>
      </c>
      <c r="G67" s="19"/>
      <c r="H67" s="20" t="e">
        <f>I67/G67</f>
        <v>#DIV/0!</v>
      </c>
      <c r="I67" s="48">
        <f>SUM(J67:U67)/1000</f>
        <v>0</v>
      </c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</row>
    <row r="68" spans="4:21" s="16" customFormat="1" ht="22.7" hidden="1" customHeight="1" x14ac:dyDescent="0.2">
      <c r="D68" s="17" t="s">
        <v>33</v>
      </c>
      <c r="E68" s="17"/>
      <c r="F68" s="23" t="s">
        <v>20</v>
      </c>
      <c r="G68" s="24"/>
      <c r="H68" s="25" t="e">
        <f>I68/G68</f>
        <v>#DIV/0!</v>
      </c>
      <c r="I68" s="26">
        <f>SUM(J68:U68)/1000</f>
        <v>0</v>
      </c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</row>
    <row r="69" spans="4:21" s="16" customFormat="1" ht="22.7" hidden="1" customHeight="1" x14ac:dyDescent="0.2">
      <c r="D69" s="17" t="s">
        <v>33</v>
      </c>
      <c r="E69" s="17"/>
      <c r="F69" s="28" t="s">
        <v>21</v>
      </c>
      <c r="G69" s="29"/>
      <c r="H69" s="30" t="e">
        <f>I69/G69</f>
        <v>#DIV/0!</v>
      </c>
      <c r="I69" s="49">
        <f>SUM(J69:U69)/1000</f>
        <v>0</v>
      </c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</row>
    <row r="70" spans="4:21" s="16" customFormat="1" ht="22.7" customHeight="1" x14ac:dyDescent="0.2">
      <c r="D70" s="17" t="s">
        <v>33</v>
      </c>
      <c r="E70" s="17"/>
      <c r="F70" s="33" t="s">
        <v>22</v>
      </c>
      <c r="G70" s="34"/>
      <c r="H70" s="35" t="e">
        <f>I70/G70</f>
        <v>#DIV/0!</v>
      </c>
      <c r="I70" s="50">
        <f>SUM(J70:U70)/1000</f>
        <v>0</v>
      </c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</row>
    <row r="71" spans="4:21" s="16" customFormat="1" ht="22.7" customHeight="1" x14ac:dyDescent="0.2">
      <c r="D71" s="17"/>
      <c r="E71" s="17"/>
      <c r="F71" s="38" t="s">
        <v>23</v>
      </c>
      <c r="G71" s="39"/>
      <c r="H71" s="40" t="e">
        <f>I71/G71</f>
        <v>#DIV/0!</v>
      </c>
      <c r="I71" s="51">
        <f>SUM(J71:U71)/1000</f>
        <v>0</v>
      </c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</row>
    <row r="72" spans="4:21" s="16" customFormat="1" ht="37.35" customHeight="1" x14ac:dyDescent="0.2">
      <c r="D72" s="43"/>
      <c r="E72" s="43"/>
      <c r="F72" s="43"/>
      <c r="G72" s="44"/>
      <c r="H72" s="45"/>
      <c r="I72" s="46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</row>
    <row r="73" spans="4:21" s="16" customFormat="1" ht="22.7" hidden="1" customHeight="1" x14ac:dyDescent="0.2">
      <c r="D73" s="17" t="s">
        <v>34</v>
      </c>
      <c r="E73" s="17">
        <v>12</v>
      </c>
      <c r="F73" s="18" t="s">
        <v>19</v>
      </c>
      <c r="G73" s="19"/>
      <c r="H73" s="20" t="e">
        <f>I73/G73</f>
        <v>#DIV/0!</v>
      </c>
      <c r="I73" s="48">
        <f>SUM(J73:U73)/1000</f>
        <v>0</v>
      </c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</row>
    <row r="74" spans="4:21" s="16" customFormat="1" ht="22.7" hidden="1" customHeight="1" x14ac:dyDescent="0.2">
      <c r="D74" s="17" t="s">
        <v>34</v>
      </c>
      <c r="E74" s="17"/>
      <c r="F74" s="23" t="s">
        <v>20</v>
      </c>
      <c r="G74" s="24"/>
      <c r="H74" s="25" t="e">
        <f>I74/G74</f>
        <v>#DIV/0!</v>
      </c>
      <c r="I74" s="26">
        <f>SUM(J74:U74)/1000</f>
        <v>0</v>
      </c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</row>
    <row r="75" spans="4:21" s="16" customFormat="1" ht="22.7" hidden="1" customHeight="1" x14ac:dyDescent="0.2">
      <c r="D75" s="17" t="s">
        <v>34</v>
      </c>
      <c r="E75" s="17"/>
      <c r="F75" s="28" t="s">
        <v>21</v>
      </c>
      <c r="G75" s="29"/>
      <c r="H75" s="30" t="e">
        <f>I75/G75</f>
        <v>#DIV/0!</v>
      </c>
      <c r="I75" s="49">
        <f>SUM(J75:U75)/1000</f>
        <v>0</v>
      </c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</row>
    <row r="76" spans="4:21" s="16" customFormat="1" ht="22.7" customHeight="1" x14ac:dyDescent="0.2">
      <c r="D76" s="17" t="s">
        <v>34</v>
      </c>
      <c r="E76" s="17"/>
      <c r="F76" s="33" t="s">
        <v>22</v>
      </c>
      <c r="G76" s="34"/>
      <c r="H76" s="35" t="e">
        <f>I76/G76</f>
        <v>#DIV/0!</v>
      </c>
      <c r="I76" s="50">
        <f>SUM(J76:U76)/1000</f>
        <v>0</v>
      </c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</row>
    <row r="77" spans="4:21" s="16" customFormat="1" ht="22.7" customHeight="1" x14ac:dyDescent="0.2">
      <c r="D77" s="17"/>
      <c r="E77" s="17"/>
      <c r="F77" s="38" t="s">
        <v>23</v>
      </c>
      <c r="G77" s="39"/>
      <c r="H77" s="40" t="e">
        <f>I77/G77</f>
        <v>#DIV/0!</v>
      </c>
      <c r="I77" s="51">
        <f>SUM(J77:U77)/1000</f>
        <v>0</v>
      </c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</row>
    <row r="78" spans="4:21" s="16" customFormat="1" ht="22.7" customHeight="1" x14ac:dyDescent="0.2">
      <c r="D78" s="43"/>
      <c r="E78" s="43"/>
      <c r="F78" s="43"/>
      <c r="G78" s="44"/>
      <c r="H78" s="45"/>
      <c r="I78" s="46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</row>
    <row r="79" spans="4:21" s="16" customFormat="1" ht="22.7" customHeight="1" x14ac:dyDescent="0.2">
      <c r="D79" s="17" t="s">
        <v>35</v>
      </c>
      <c r="E79" s="17">
        <v>13</v>
      </c>
      <c r="F79" s="18" t="s">
        <v>19</v>
      </c>
      <c r="G79" s="19"/>
      <c r="H79" s="20" t="e">
        <f>I79/G79</f>
        <v>#DIV/0!</v>
      </c>
      <c r="I79" s="48">
        <f>SUM(J79:U79)/1000</f>
        <v>0</v>
      </c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</row>
    <row r="80" spans="4:21" s="16" customFormat="1" ht="22.7" customHeight="1" x14ac:dyDescent="0.2">
      <c r="D80" s="17"/>
      <c r="E80" s="17"/>
      <c r="F80" s="23" t="s">
        <v>20</v>
      </c>
      <c r="G80" s="24"/>
      <c r="H80" s="25" t="e">
        <f>I80/G80</f>
        <v>#DIV/0!</v>
      </c>
      <c r="I80" s="26">
        <f>SUM(J80:U80)/1000</f>
        <v>0</v>
      </c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</row>
    <row r="81" spans="4:21" s="16" customFormat="1" ht="22.7" customHeight="1" x14ac:dyDescent="0.2">
      <c r="D81" s="17"/>
      <c r="E81" s="17"/>
      <c r="F81" s="28" t="s">
        <v>21</v>
      </c>
      <c r="G81" s="29"/>
      <c r="H81" s="30" t="e">
        <f>I81/G81</f>
        <v>#DIV/0!</v>
      </c>
      <c r="I81" s="49">
        <f>SUM(J81:U81)/1000</f>
        <v>0</v>
      </c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</row>
    <row r="82" spans="4:21" s="16" customFormat="1" ht="22.7" hidden="1" customHeight="1" x14ac:dyDescent="0.2">
      <c r="D82" s="17"/>
      <c r="E82" s="17"/>
      <c r="F82" s="33" t="s">
        <v>22</v>
      </c>
      <c r="G82" s="34">
        <v>0</v>
      </c>
      <c r="H82" s="35" t="e">
        <f>I82/G82</f>
        <v>#DIV/0!</v>
      </c>
      <c r="I82" s="50">
        <f>SUM(J82:U82)/1000</f>
        <v>0</v>
      </c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</row>
    <row r="83" spans="4:21" s="16" customFormat="1" ht="22.7" customHeight="1" x14ac:dyDescent="0.2">
      <c r="D83" s="17"/>
      <c r="E83" s="17"/>
      <c r="F83" s="38" t="s">
        <v>23</v>
      </c>
      <c r="G83" s="39"/>
      <c r="H83" s="40" t="e">
        <f>I83/G83</f>
        <v>#DIV/0!</v>
      </c>
      <c r="I83" s="51">
        <f>SUM(J83:U83)/1000</f>
        <v>0</v>
      </c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 spans="4:21" s="16" customFormat="1" ht="22.7" customHeight="1" x14ac:dyDescent="0.2">
      <c r="D84" s="43"/>
      <c r="E84" s="43"/>
      <c r="F84" s="43"/>
      <c r="G84" s="44"/>
      <c r="H84" s="45"/>
      <c r="I84" s="46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</row>
    <row r="85" spans="4:21" s="16" customFormat="1" ht="22.7" customHeight="1" x14ac:dyDescent="0.2">
      <c r="D85" s="17" t="s">
        <v>36</v>
      </c>
      <c r="E85" s="17">
        <v>14</v>
      </c>
      <c r="F85" s="18" t="s">
        <v>19</v>
      </c>
      <c r="G85" s="19"/>
      <c r="H85" s="20" t="e">
        <f>I85/G85</f>
        <v>#DIV/0!</v>
      </c>
      <c r="I85" s="48">
        <f>SUM(J85:U85)/1000</f>
        <v>0</v>
      </c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</row>
    <row r="86" spans="4:21" s="16" customFormat="1" ht="22.7" customHeight="1" x14ac:dyDescent="0.2">
      <c r="D86" s="17"/>
      <c r="E86" s="17"/>
      <c r="F86" s="23" t="s">
        <v>20</v>
      </c>
      <c r="G86" s="24"/>
      <c r="H86" s="25" t="e">
        <f>I86/G86</f>
        <v>#DIV/0!</v>
      </c>
      <c r="I86" s="26">
        <f>SUM(J86:U86)/1000</f>
        <v>0</v>
      </c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</row>
    <row r="87" spans="4:21" s="16" customFormat="1" ht="22.7" customHeight="1" x14ac:dyDescent="0.2">
      <c r="D87" s="17"/>
      <c r="E87" s="17"/>
      <c r="F87" s="28" t="s">
        <v>21</v>
      </c>
      <c r="G87" s="29"/>
      <c r="H87" s="30" t="e">
        <f>I87/G87</f>
        <v>#DIV/0!</v>
      </c>
      <c r="I87" s="49">
        <f>SUM(J87:U87)/1000</f>
        <v>0</v>
      </c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</row>
    <row r="88" spans="4:21" s="16" customFormat="1" ht="22.7" hidden="1" customHeight="1" x14ac:dyDescent="0.2">
      <c r="D88" s="17"/>
      <c r="E88" s="17"/>
      <c r="F88" s="33" t="s">
        <v>22</v>
      </c>
      <c r="G88" s="34">
        <v>0</v>
      </c>
      <c r="H88" s="35" t="e">
        <f>I88/G88</f>
        <v>#DIV/0!</v>
      </c>
      <c r="I88" s="50">
        <f>SUM(J88:U88)/1000</f>
        <v>0</v>
      </c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</row>
    <row r="89" spans="4:21" s="16" customFormat="1" ht="22.7" customHeight="1" x14ac:dyDescent="0.2">
      <c r="D89" s="17"/>
      <c r="E89" s="17"/>
      <c r="F89" s="38" t="s">
        <v>23</v>
      </c>
      <c r="G89" s="39"/>
      <c r="H89" s="40" t="e">
        <f>I89/G89</f>
        <v>#DIV/0!</v>
      </c>
      <c r="I89" s="51">
        <f>SUM(J89:U89)/1000</f>
        <v>0</v>
      </c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 spans="4:21" s="16" customFormat="1" ht="22.7" customHeight="1" x14ac:dyDescent="0.2">
      <c r="D90" s="43"/>
      <c r="E90" s="43"/>
      <c r="F90" s="43"/>
      <c r="G90" s="44"/>
      <c r="H90" s="45"/>
      <c r="I90" s="46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</row>
    <row r="91" spans="4:21" s="16" customFormat="1" ht="22.7" customHeight="1" x14ac:dyDescent="0.2">
      <c r="D91" s="17" t="s">
        <v>37</v>
      </c>
      <c r="E91" s="17">
        <v>15</v>
      </c>
      <c r="F91" s="18" t="s">
        <v>19</v>
      </c>
      <c r="G91" s="19"/>
      <c r="H91" s="20" t="e">
        <f>I91/G91</f>
        <v>#DIV/0!</v>
      </c>
      <c r="I91" s="48">
        <f>SUM(J91:U91)/1000</f>
        <v>0</v>
      </c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4:21" s="16" customFormat="1" ht="22.7" customHeight="1" x14ac:dyDescent="0.2">
      <c r="D92" s="17"/>
      <c r="E92" s="17"/>
      <c r="F92" s="23" t="s">
        <v>20</v>
      </c>
      <c r="G92" s="24"/>
      <c r="H92" s="25" t="e">
        <f>I92/G92</f>
        <v>#DIV/0!</v>
      </c>
      <c r="I92" s="26">
        <f>SUM(J92:U92)/1000</f>
        <v>0</v>
      </c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</row>
    <row r="93" spans="4:21" s="16" customFormat="1" ht="22.7" customHeight="1" x14ac:dyDescent="0.2">
      <c r="D93" s="17"/>
      <c r="E93" s="17"/>
      <c r="F93" s="28" t="s">
        <v>21</v>
      </c>
      <c r="G93" s="29"/>
      <c r="H93" s="30" t="e">
        <f>I93/G93</f>
        <v>#DIV/0!</v>
      </c>
      <c r="I93" s="49">
        <f>SUM(J93:U93)/1000</f>
        <v>0</v>
      </c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</row>
    <row r="94" spans="4:21" s="16" customFormat="1" ht="22.7" hidden="1" customHeight="1" x14ac:dyDescent="0.2">
      <c r="D94" s="17"/>
      <c r="E94" s="17"/>
      <c r="F94" s="33" t="s">
        <v>22</v>
      </c>
      <c r="G94" s="34">
        <v>0</v>
      </c>
      <c r="H94" s="35" t="e">
        <f>I94/G94</f>
        <v>#DIV/0!</v>
      </c>
      <c r="I94" s="50">
        <f>SUM(J94:U94)/1000</f>
        <v>0</v>
      </c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</row>
    <row r="95" spans="4:21" s="16" customFormat="1" ht="22.7" customHeight="1" x14ac:dyDescent="0.2">
      <c r="D95" s="17"/>
      <c r="E95" s="17"/>
      <c r="F95" s="38" t="s">
        <v>23</v>
      </c>
      <c r="G95" s="39"/>
      <c r="H95" s="40" t="e">
        <f>I95/G95</f>
        <v>#DIV/0!</v>
      </c>
      <c r="I95" s="51">
        <f>SUM(J95:U95)/1000</f>
        <v>0</v>
      </c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 spans="4:21" s="16" customFormat="1" ht="22.7" customHeight="1" x14ac:dyDescent="0.2">
      <c r="D96" s="43"/>
      <c r="E96" s="43"/>
      <c r="F96" s="43"/>
      <c r="G96" s="44"/>
      <c r="H96" s="45"/>
      <c r="I96" s="46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</row>
    <row r="97" spans="4:21" s="16" customFormat="1" ht="22.7" customHeight="1" x14ac:dyDescent="0.2">
      <c r="D97" s="17" t="s">
        <v>38</v>
      </c>
      <c r="E97" s="17">
        <v>16</v>
      </c>
      <c r="F97" s="18" t="s">
        <v>19</v>
      </c>
      <c r="G97" s="19"/>
      <c r="H97" s="20" t="e">
        <f>I97/G97</f>
        <v>#DIV/0!</v>
      </c>
      <c r="I97" s="48">
        <f>SUM(J97:U97)/1000</f>
        <v>0</v>
      </c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</row>
    <row r="98" spans="4:21" s="16" customFormat="1" ht="22.7" customHeight="1" x14ac:dyDescent="0.2">
      <c r="D98" s="17"/>
      <c r="E98" s="17"/>
      <c r="F98" s="23" t="s">
        <v>20</v>
      </c>
      <c r="G98" s="24"/>
      <c r="H98" s="25" t="e">
        <f>I98/G98</f>
        <v>#DIV/0!</v>
      </c>
      <c r="I98" s="26">
        <f>SUM(J98:U98)/1000</f>
        <v>0</v>
      </c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</row>
    <row r="99" spans="4:21" s="16" customFormat="1" ht="22.7" customHeight="1" x14ac:dyDescent="0.2">
      <c r="D99" s="17"/>
      <c r="E99" s="17"/>
      <c r="F99" s="28" t="s">
        <v>21</v>
      </c>
      <c r="G99" s="29"/>
      <c r="H99" s="30" t="e">
        <f>I99/G99</f>
        <v>#DIV/0!</v>
      </c>
      <c r="I99" s="49">
        <f>SUM(J99:U99)/1000</f>
        <v>0</v>
      </c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</row>
    <row r="100" spans="4:21" s="16" customFormat="1" ht="22.7" hidden="1" customHeight="1" x14ac:dyDescent="0.2">
      <c r="D100" s="17"/>
      <c r="E100" s="17"/>
      <c r="F100" s="33" t="s">
        <v>22</v>
      </c>
      <c r="G100" s="34">
        <v>0</v>
      </c>
      <c r="H100" s="35" t="e">
        <f>I100/G100</f>
        <v>#DIV/0!</v>
      </c>
      <c r="I100" s="50">
        <f>SUM(J100:U100)/1000</f>
        <v>0</v>
      </c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</row>
    <row r="101" spans="4:21" s="16" customFormat="1" ht="22.7" customHeight="1" x14ac:dyDescent="0.2">
      <c r="D101" s="17"/>
      <c r="E101" s="17"/>
      <c r="F101" s="38" t="s">
        <v>23</v>
      </c>
      <c r="G101" s="39"/>
      <c r="H101" s="40" t="e">
        <f>I101/G101</f>
        <v>#DIV/0!</v>
      </c>
      <c r="I101" s="51">
        <f>SUM(J101:U101)/1000</f>
        <v>0</v>
      </c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 spans="4:21" s="16" customFormat="1" ht="22.7" customHeight="1" x14ac:dyDescent="0.2">
      <c r="D102" s="43"/>
      <c r="E102" s="43"/>
      <c r="F102" s="43"/>
      <c r="G102" s="44"/>
      <c r="H102" s="45"/>
      <c r="I102" s="46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</row>
    <row r="103" spans="4:21" s="16" customFormat="1" ht="22.7" hidden="1" customHeight="1" x14ac:dyDescent="0.2">
      <c r="D103" s="17" t="s">
        <v>39</v>
      </c>
      <c r="E103" s="17">
        <v>17</v>
      </c>
      <c r="F103" s="18" t="s">
        <v>19</v>
      </c>
      <c r="G103" s="19">
        <v>0</v>
      </c>
      <c r="H103" s="20" t="e">
        <f>I103/G103</f>
        <v>#DIV/0!</v>
      </c>
      <c r="I103" s="48">
        <f>SUM(J103:U103)/1000</f>
        <v>0</v>
      </c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</row>
    <row r="104" spans="4:21" s="16" customFormat="1" ht="22.7" hidden="1" customHeight="1" x14ac:dyDescent="0.2">
      <c r="D104" s="17" t="s">
        <v>39</v>
      </c>
      <c r="E104" s="17"/>
      <c r="F104" s="23" t="s">
        <v>20</v>
      </c>
      <c r="G104" s="24">
        <v>0</v>
      </c>
      <c r="H104" s="25" t="e">
        <f>I104/G104</f>
        <v>#DIV/0!</v>
      </c>
      <c r="I104" s="26">
        <f>SUM(J104:U104)/1000</f>
        <v>0</v>
      </c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</row>
    <row r="105" spans="4:21" s="16" customFormat="1" ht="22.7" hidden="1" customHeight="1" x14ac:dyDescent="0.2">
      <c r="D105" s="17" t="s">
        <v>39</v>
      </c>
      <c r="E105" s="17"/>
      <c r="F105" s="28" t="s">
        <v>21</v>
      </c>
      <c r="G105" s="29">
        <v>0</v>
      </c>
      <c r="H105" s="30" t="e">
        <f>I105/G105</f>
        <v>#DIV/0!</v>
      </c>
      <c r="I105" s="49">
        <f>SUM(J105:U105)/1000</f>
        <v>0</v>
      </c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</row>
    <row r="106" spans="4:21" s="16" customFormat="1" ht="22.7" hidden="1" customHeight="1" x14ac:dyDescent="0.2">
      <c r="D106" s="17"/>
      <c r="E106" s="17"/>
      <c r="F106" s="33" t="s">
        <v>22</v>
      </c>
      <c r="G106" s="34">
        <v>0</v>
      </c>
      <c r="H106" s="35" t="e">
        <f>I106/G106</f>
        <v>#DIV/0!</v>
      </c>
      <c r="I106" s="50">
        <f>SUM(J106:U106)/1000</f>
        <v>0</v>
      </c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</row>
    <row r="107" spans="4:21" s="16" customFormat="1" ht="22.7" customHeight="1" x14ac:dyDescent="0.2">
      <c r="D107" s="17" t="s">
        <v>39</v>
      </c>
      <c r="E107" s="17"/>
      <c r="F107" s="38" t="s">
        <v>23</v>
      </c>
      <c r="G107" s="39"/>
      <c r="H107" s="40" t="e">
        <f>I107/G107</f>
        <v>#DIV/0!</v>
      </c>
      <c r="I107" s="51">
        <f>SUM(J107:U107)/1000</f>
        <v>0</v>
      </c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 spans="4:21" s="16" customFormat="1" ht="22.35" customHeight="1" x14ac:dyDescent="0.2">
      <c r="D108" s="43"/>
      <c r="E108" s="43"/>
      <c r="F108" s="43"/>
      <c r="G108" s="44"/>
      <c r="H108" s="45"/>
      <c r="I108" s="46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</row>
    <row r="109" spans="4:21" s="16" customFormat="1" ht="22.7" customHeight="1" x14ac:dyDescent="0.2">
      <c r="D109" s="17" t="s">
        <v>40</v>
      </c>
      <c r="E109" s="17">
        <v>18</v>
      </c>
      <c r="F109" s="18" t="s">
        <v>19</v>
      </c>
      <c r="G109" s="19"/>
      <c r="H109" s="20" t="e">
        <f>I109/G109</f>
        <v>#DIV/0!</v>
      </c>
      <c r="I109" s="48">
        <f>SUM(J109:U109)/1000</f>
        <v>0</v>
      </c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</row>
    <row r="110" spans="4:21" s="16" customFormat="1" ht="22.7" customHeight="1" x14ac:dyDescent="0.2">
      <c r="D110" s="17"/>
      <c r="E110" s="17"/>
      <c r="F110" s="23" t="s">
        <v>20</v>
      </c>
      <c r="G110" s="24"/>
      <c r="H110" s="25" t="e">
        <f>I110/G110</f>
        <v>#DIV/0!</v>
      </c>
      <c r="I110" s="26">
        <f>SUM(J110:U110)/1000</f>
        <v>0</v>
      </c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</row>
    <row r="111" spans="4:21" s="16" customFormat="1" ht="22.7" customHeight="1" x14ac:dyDescent="0.2">
      <c r="D111" s="17"/>
      <c r="E111" s="17"/>
      <c r="F111" s="28" t="s">
        <v>21</v>
      </c>
      <c r="G111" s="29"/>
      <c r="H111" s="30" t="e">
        <f>I111/G111</f>
        <v>#DIV/0!</v>
      </c>
      <c r="I111" s="49">
        <f>SUM(J111:U111)/1000</f>
        <v>0</v>
      </c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</row>
    <row r="112" spans="4:21" s="16" customFormat="1" ht="22.7" hidden="1" customHeight="1" x14ac:dyDescent="0.2">
      <c r="D112" s="17"/>
      <c r="E112" s="17"/>
      <c r="F112" s="33" t="s">
        <v>22</v>
      </c>
      <c r="G112" s="34">
        <v>0</v>
      </c>
      <c r="H112" s="35" t="e">
        <f>I112/G112</f>
        <v>#DIV/0!</v>
      </c>
      <c r="I112" s="50">
        <f>SUM(J112:U112)/1000</f>
        <v>0</v>
      </c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4:21" s="16" customFormat="1" ht="22.7" customHeight="1" x14ac:dyDescent="0.2">
      <c r="D113" s="17"/>
      <c r="E113" s="17"/>
      <c r="F113" s="38" t="s">
        <v>23</v>
      </c>
      <c r="G113" s="39"/>
      <c r="H113" s="40" t="e">
        <f>I113/G113</f>
        <v>#DIV/0!</v>
      </c>
      <c r="I113" s="51">
        <f>SUM(J113:U113)/1000</f>
        <v>0</v>
      </c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 spans="4:21" s="16" customFormat="1" ht="22.7" customHeight="1" x14ac:dyDescent="0.2">
      <c r="D114" s="43"/>
      <c r="E114" s="43"/>
      <c r="F114" s="43"/>
      <c r="G114" s="44"/>
      <c r="H114" s="45"/>
      <c r="I114" s="46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</row>
    <row r="115" spans="4:21" s="16" customFormat="1" ht="22.7" customHeight="1" x14ac:dyDescent="0.2">
      <c r="D115" s="17" t="s">
        <v>41</v>
      </c>
      <c r="E115" s="17">
        <v>19</v>
      </c>
      <c r="F115" s="18" t="s">
        <v>19</v>
      </c>
      <c r="G115" s="19"/>
      <c r="H115" s="20" t="e">
        <f>I115/G115</f>
        <v>#DIV/0!</v>
      </c>
      <c r="I115" s="48">
        <f>SUM(J115:U115)/1000</f>
        <v>0</v>
      </c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</row>
    <row r="116" spans="4:21" s="16" customFormat="1" ht="22.7" customHeight="1" x14ac:dyDescent="0.2">
      <c r="D116" s="17"/>
      <c r="E116" s="17"/>
      <c r="F116" s="23" t="s">
        <v>20</v>
      </c>
      <c r="G116" s="24"/>
      <c r="H116" s="25" t="e">
        <f>I116/G116</f>
        <v>#DIV/0!</v>
      </c>
      <c r="I116" s="26">
        <f>SUM(J116:U116)/1000</f>
        <v>0</v>
      </c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</row>
    <row r="117" spans="4:21" s="16" customFormat="1" ht="22.7" customHeight="1" x14ac:dyDescent="0.2">
      <c r="D117" s="17"/>
      <c r="E117" s="17"/>
      <c r="F117" s="28" t="s">
        <v>21</v>
      </c>
      <c r="G117" s="29"/>
      <c r="H117" s="30" t="e">
        <f>I117/G117</f>
        <v>#DIV/0!</v>
      </c>
      <c r="I117" s="49">
        <f>SUM(J117:U117)/1000</f>
        <v>0</v>
      </c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</row>
    <row r="118" spans="4:21" s="16" customFormat="1" ht="22.7" hidden="1" customHeight="1" x14ac:dyDescent="0.2">
      <c r="D118" s="17"/>
      <c r="E118" s="17"/>
      <c r="F118" s="33" t="s">
        <v>22</v>
      </c>
      <c r="G118" s="34">
        <v>0</v>
      </c>
      <c r="H118" s="35" t="e">
        <f>I118/G118</f>
        <v>#DIV/0!</v>
      </c>
      <c r="I118" s="50">
        <f>SUM(J118:U118)/1000</f>
        <v>0</v>
      </c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4:21" s="16" customFormat="1" ht="22.7" customHeight="1" x14ac:dyDescent="0.2">
      <c r="D119" s="17"/>
      <c r="E119" s="17"/>
      <c r="F119" s="38" t="s">
        <v>23</v>
      </c>
      <c r="G119" s="39"/>
      <c r="H119" s="40" t="e">
        <f>I119/G119</f>
        <v>#DIV/0!</v>
      </c>
      <c r="I119" s="51">
        <f>SUM(J119:U119)/1000</f>
        <v>0</v>
      </c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 spans="4:21" s="16" customFormat="1" ht="22.7" customHeight="1" x14ac:dyDescent="0.2">
      <c r="D120" s="43"/>
      <c r="E120" s="43"/>
      <c r="F120" s="43"/>
      <c r="G120" s="44"/>
      <c r="H120" s="45"/>
      <c r="I120" s="46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</row>
    <row r="121" spans="4:21" s="16" customFormat="1" ht="22.7" customHeight="1" x14ac:dyDescent="0.2">
      <c r="D121" s="17" t="s">
        <v>42</v>
      </c>
      <c r="E121" s="17">
        <v>20</v>
      </c>
      <c r="F121" s="18" t="s">
        <v>19</v>
      </c>
      <c r="G121" s="19"/>
      <c r="H121" s="20" t="e">
        <f>I121/G121</f>
        <v>#DIV/0!</v>
      </c>
      <c r="I121" s="48">
        <f>SUM(J121:U121)/1000</f>
        <v>0</v>
      </c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</row>
    <row r="122" spans="4:21" s="16" customFormat="1" ht="22.7" customHeight="1" x14ac:dyDescent="0.2">
      <c r="D122" s="17"/>
      <c r="E122" s="17"/>
      <c r="F122" s="23" t="s">
        <v>20</v>
      </c>
      <c r="G122" s="24"/>
      <c r="H122" s="25" t="e">
        <f>I122/G122</f>
        <v>#DIV/0!</v>
      </c>
      <c r="I122" s="26">
        <f>SUM(J122:U122)/1000</f>
        <v>0</v>
      </c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</row>
    <row r="123" spans="4:21" s="16" customFormat="1" ht="22.7" customHeight="1" x14ac:dyDescent="0.2">
      <c r="D123" s="17"/>
      <c r="E123" s="17"/>
      <c r="F123" s="28" t="s">
        <v>21</v>
      </c>
      <c r="G123" s="29"/>
      <c r="H123" s="30" t="e">
        <f>I123/G123</f>
        <v>#DIV/0!</v>
      </c>
      <c r="I123" s="49">
        <f>SUM(J123:U123)/1000</f>
        <v>0</v>
      </c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</row>
    <row r="124" spans="4:21" s="16" customFormat="1" ht="22.7" customHeight="1" x14ac:dyDescent="0.2">
      <c r="D124" s="17"/>
      <c r="E124" s="17"/>
      <c r="F124" s="33" t="s">
        <v>22</v>
      </c>
      <c r="G124" s="34">
        <v>0</v>
      </c>
      <c r="H124" s="35" t="e">
        <f>I124/G124</f>
        <v>#DIV/0!</v>
      </c>
      <c r="I124" s="50">
        <f>SUM(J124:U124)/1000</f>
        <v>0</v>
      </c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</row>
    <row r="125" spans="4:21" s="16" customFormat="1" ht="22.7" customHeight="1" x14ac:dyDescent="0.2">
      <c r="D125" s="17"/>
      <c r="E125" s="17"/>
      <c r="F125" s="38" t="s">
        <v>23</v>
      </c>
      <c r="G125" s="39"/>
      <c r="H125" s="40" t="e">
        <f>I125/G125</f>
        <v>#DIV/0!</v>
      </c>
      <c r="I125" s="51">
        <f>SUM(J125:U125)/1000</f>
        <v>0</v>
      </c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spans="4:21" s="16" customFormat="1" ht="22.7" customHeight="1" x14ac:dyDescent="0.2">
      <c r="D126" s="43"/>
      <c r="E126" s="43"/>
      <c r="F126" s="43"/>
      <c r="G126" s="44"/>
      <c r="H126" s="45"/>
      <c r="I126" s="46">
        <f>SUM(J126:U126)</f>
        <v>0</v>
      </c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</row>
    <row r="127" spans="4:21" s="16" customFormat="1" ht="22.7" customHeight="1" x14ac:dyDescent="0.2">
      <c r="D127" s="17" t="s">
        <v>43</v>
      </c>
      <c r="E127" s="17">
        <v>21</v>
      </c>
      <c r="F127" s="18" t="s">
        <v>19</v>
      </c>
      <c r="G127" s="19"/>
      <c r="H127" s="20" t="e">
        <f>I127/G127</f>
        <v>#DIV/0!</v>
      </c>
      <c r="I127" s="48">
        <f>SUM(J127:U127)/1000</f>
        <v>0</v>
      </c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</row>
    <row r="128" spans="4:21" s="16" customFormat="1" ht="22.7" customHeight="1" x14ac:dyDescent="0.2">
      <c r="D128" s="17"/>
      <c r="E128" s="17"/>
      <c r="F128" s="23" t="s">
        <v>20</v>
      </c>
      <c r="G128" s="24"/>
      <c r="H128" s="25" t="e">
        <f>I128/G128</f>
        <v>#DIV/0!</v>
      </c>
      <c r="I128" s="26">
        <f>SUM(J128:U128)/1000</f>
        <v>0</v>
      </c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</row>
    <row r="129" spans="4:21" s="16" customFormat="1" ht="22.7" customHeight="1" x14ac:dyDescent="0.2">
      <c r="D129" s="17"/>
      <c r="E129" s="17"/>
      <c r="F129" s="28" t="s">
        <v>21</v>
      </c>
      <c r="G129" s="29"/>
      <c r="H129" s="30" t="e">
        <f>I129/G129</f>
        <v>#DIV/0!</v>
      </c>
      <c r="I129" s="49">
        <f>SUM(J129:U129)/1000</f>
        <v>0</v>
      </c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</row>
    <row r="130" spans="4:21" s="16" customFormat="1" ht="22.7" customHeight="1" x14ac:dyDescent="0.2">
      <c r="D130" s="17"/>
      <c r="E130" s="17"/>
      <c r="F130" s="33" t="s">
        <v>22</v>
      </c>
      <c r="G130" s="34">
        <v>0</v>
      </c>
      <c r="H130" s="35" t="e">
        <f>I130/G130</f>
        <v>#DIV/0!</v>
      </c>
      <c r="I130" s="50">
        <f>SUM(J130:U130)/1000</f>
        <v>0</v>
      </c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4:21" s="16" customFormat="1" ht="22.7" customHeight="1" x14ac:dyDescent="0.2">
      <c r="D131" s="17"/>
      <c r="E131" s="17"/>
      <c r="F131" s="38" t="s">
        <v>23</v>
      </c>
      <c r="G131" s="39"/>
      <c r="H131" s="40" t="e">
        <f>I131/G131</f>
        <v>#DIV/0!</v>
      </c>
      <c r="I131" s="51">
        <f>SUM(J131:U131)/1000</f>
        <v>0</v>
      </c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</row>
    <row r="132" spans="4:21" s="16" customFormat="1" ht="22.7" customHeight="1" x14ac:dyDescent="0.2">
      <c r="D132" s="43"/>
      <c r="E132" s="43"/>
      <c r="F132" s="43"/>
      <c r="G132" s="44"/>
      <c r="H132" s="45"/>
      <c r="I132" s="46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</row>
    <row r="133" spans="4:21" s="16" customFormat="1" ht="22.7" hidden="1" customHeight="1" x14ac:dyDescent="0.2">
      <c r="D133" s="17" t="s">
        <v>44</v>
      </c>
      <c r="E133" s="17"/>
      <c r="F133" s="18" t="s">
        <v>19</v>
      </c>
      <c r="G133" s="19">
        <v>0</v>
      </c>
      <c r="H133" s="20" t="e">
        <f>I133/G133</f>
        <v>#DIV/0!</v>
      </c>
      <c r="I133" s="48">
        <f>SUM(J133:U133)/1000</f>
        <v>0</v>
      </c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</row>
    <row r="134" spans="4:21" s="16" customFormat="1" ht="22.7" hidden="1" customHeight="1" x14ac:dyDescent="0.2">
      <c r="D134" s="17" t="s">
        <v>44</v>
      </c>
      <c r="E134" s="17"/>
      <c r="F134" s="23" t="s">
        <v>20</v>
      </c>
      <c r="G134" s="24">
        <v>0</v>
      </c>
      <c r="H134" s="25" t="e">
        <f>I134/G134</f>
        <v>#DIV/0!</v>
      </c>
      <c r="I134" s="26">
        <f>SUM(J134:U134)/1000</f>
        <v>0</v>
      </c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</row>
    <row r="135" spans="4:21" s="16" customFormat="1" ht="22.7" hidden="1" customHeight="1" x14ac:dyDescent="0.2">
      <c r="D135" s="17" t="s">
        <v>44</v>
      </c>
      <c r="E135" s="17"/>
      <c r="F135" s="28" t="s">
        <v>21</v>
      </c>
      <c r="G135" s="29">
        <v>0</v>
      </c>
      <c r="H135" s="30" t="e">
        <f>I135/G135</f>
        <v>#DIV/0!</v>
      </c>
      <c r="I135" s="49">
        <f>SUM(J135:U135)/1000</f>
        <v>0</v>
      </c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</row>
    <row r="136" spans="4:21" s="16" customFormat="1" ht="22.7" hidden="1" customHeight="1" x14ac:dyDescent="0.2">
      <c r="D136" s="17" t="s">
        <v>44</v>
      </c>
      <c r="E136" s="17"/>
      <c r="F136" s="33" t="s">
        <v>22</v>
      </c>
      <c r="G136" s="34">
        <v>0</v>
      </c>
      <c r="H136" s="35" t="e">
        <f>I136/G136</f>
        <v>#DIV/0!</v>
      </c>
      <c r="I136" s="50">
        <f>SUM(J136:U136)/1000</f>
        <v>0</v>
      </c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4:21" s="16" customFormat="1" ht="22.7" customHeight="1" x14ac:dyDescent="0.2">
      <c r="D137" s="17" t="s">
        <v>44</v>
      </c>
      <c r="E137" s="17"/>
      <c r="F137" s="38" t="s">
        <v>23</v>
      </c>
      <c r="G137" s="39"/>
      <c r="H137" s="40" t="e">
        <f>I137/G137</f>
        <v>#DIV/0!</v>
      </c>
      <c r="I137" s="51">
        <f>SUM(J137:U137)/1000</f>
        <v>0</v>
      </c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 spans="4:21" s="52" customFormat="1" ht="22.7" customHeight="1" x14ac:dyDescent="0.2">
      <c r="D138" s="53"/>
      <c r="E138" s="53"/>
      <c r="F138" s="53"/>
      <c r="G138" s="47"/>
      <c r="H138" s="54"/>
      <c r="I138" s="55">
        <f>SUM(I6:I137)</f>
        <v>0</v>
      </c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</row>
    <row r="139" spans="4:21" s="52" customFormat="1" ht="22.7" customHeight="1" x14ac:dyDescent="0.2">
      <c r="D139" s="53"/>
      <c r="E139" s="53"/>
      <c r="F139" s="53"/>
      <c r="G139" s="47"/>
      <c r="H139" s="54"/>
      <c r="I139" s="55">
        <f>SUM(J139:U139)</f>
        <v>0</v>
      </c>
      <c r="J139" s="55">
        <f t="shared" ref="J139:U139" si="1">SUM(J7:J138)/1000</f>
        <v>0</v>
      </c>
      <c r="K139" s="55">
        <f t="shared" si="1"/>
        <v>0</v>
      </c>
      <c r="L139" s="55">
        <f t="shared" si="1"/>
        <v>0</v>
      </c>
      <c r="M139" s="55">
        <f t="shared" si="1"/>
        <v>0</v>
      </c>
      <c r="N139" s="55">
        <f t="shared" si="1"/>
        <v>0</v>
      </c>
      <c r="O139" s="55">
        <f t="shared" si="1"/>
        <v>0</v>
      </c>
      <c r="P139" s="55">
        <f t="shared" si="1"/>
        <v>0</v>
      </c>
      <c r="Q139" s="55">
        <f t="shared" si="1"/>
        <v>0</v>
      </c>
      <c r="R139" s="55">
        <f t="shared" si="1"/>
        <v>0</v>
      </c>
      <c r="S139" s="55">
        <f t="shared" si="1"/>
        <v>0</v>
      </c>
      <c r="T139" s="55">
        <f t="shared" si="1"/>
        <v>0</v>
      </c>
      <c r="U139" s="55">
        <f t="shared" si="1"/>
        <v>0</v>
      </c>
    </row>
    <row r="140" spans="4:21" s="57" customFormat="1" x14ac:dyDescent="0.2">
      <c r="D140" s="43"/>
      <c r="E140" s="43"/>
      <c r="F140" s="43"/>
      <c r="G140" s="44"/>
      <c r="H140" s="44"/>
      <c r="I140" s="46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</row>
    <row r="183" spans="10:10" x14ac:dyDescent="0.2">
      <c r="J183" s="4">
        <v>0</v>
      </c>
    </row>
  </sheetData>
  <mergeCells count="1">
    <mergeCell ref="D3:U3"/>
  </mergeCells>
  <pageMargins left="0" right="0" top="0.39370078740157477" bottom="0.39370078740157477" header="0" footer="0"/>
  <pageSetup paperSize="0" fitToWidth="0" fitToHeight="0" pageOrder="overThenDown" orientation="landscape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231"/>
  <sheetViews>
    <sheetView workbookViewId="0"/>
  </sheetViews>
  <sheetFormatPr baseColWidth="10" defaultRowHeight="14.25" x14ac:dyDescent="0.2"/>
  <cols>
    <col min="1" max="1" width="5.25" customWidth="1"/>
    <col min="2" max="2" width="9.125" customWidth="1"/>
    <col min="3" max="3" width="3.375" customWidth="1"/>
    <col min="4" max="4" width="7.125" customWidth="1"/>
    <col min="5" max="5" width="3.375" customWidth="1"/>
    <col min="6" max="6" width="2.5" customWidth="1"/>
    <col min="7" max="7" width="3.375" customWidth="1"/>
    <col min="8" max="8" width="2.5" customWidth="1"/>
    <col min="9" max="9" width="3.375" customWidth="1"/>
    <col min="10" max="10" width="7.125" customWidth="1"/>
    <col min="11" max="11" width="2.875" customWidth="1"/>
    <col min="12" max="12" width="0.75" customWidth="1"/>
    <col min="13" max="13" width="2.875" customWidth="1"/>
    <col min="14" max="14" width="9.375" customWidth="1"/>
    <col min="15" max="15" width="3.375" customWidth="1"/>
    <col min="16" max="16" width="84.375" customWidth="1"/>
    <col min="17" max="17" width="9.125" hidden="1" customWidth="1"/>
    <col min="18" max="19" width="2.875" customWidth="1"/>
    <col min="20" max="1023" width="9.125" customWidth="1"/>
    <col min="1024" max="1024" width="11" customWidth="1"/>
  </cols>
  <sheetData>
    <row r="1" spans="2:18" ht="17.100000000000001" customHeight="1" x14ac:dyDescent="0.2"/>
    <row r="2" spans="2:18" ht="16.149999999999999" customHeight="1" x14ac:dyDescent="0.2">
      <c r="C2" s="62" t="s">
        <v>45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</row>
    <row r="3" spans="2:18" ht="0.75" customHeight="1" x14ac:dyDescent="0.2"/>
    <row r="4" spans="2:18" ht="0.75" customHeight="1" x14ac:dyDescent="0.2">
      <c r="B4" s="58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60"/>
    </row>
    <row r="5" spans="2:18" ht="6" customHeight="1" x14ac:dyDescent="0.2"/>
    <row r="6" spans="2:18" ht="18.75" customHeight="1" x14ac:dyDescent="0.2">
      <c r="C6" s="63" t="s">
        <v>46</v>
      </c>
      <c r="D6" s="63"/>
      <c r="E6" s="63"/>
      <c r="F6" s="63"/>
      <c r="G6" s="64" t="s">
        <v>47</v>
      </c>
      <c r="H6" s="64"/>
      <c r="I6" s="64"/>
      <c r="J6" s="64"/>
      <c r="K6" s="64" t="s">
        <v>48</v>
      </c>
      <c r="L6" s="64"/>
      <c r="M6" s="64"/>
      <c r="N6" s="64"/>
      <c r="O6" s="65" t="s">
        <v>49</v>
      </c>
      <c r="P6" s="65"/>
      <c r="Q6" s="65"/>
      <c r="R6" s="65"/>
    </row>
    <row r="7" spans="2:18" ht="18.75" customHeight="1" x14ac:dyDescent="0.2">
      <c r="D7" s="63" t="s">
        <v>50</v>
      </c>
      <c r="E7" s="63"/>
      <c r="F7" s="63"/>
      <c r="G7" s="63"/>
      <c r="H7" s="64" t="s">
        <v>51</v>
      </c>
      <c r="I7" s="64"/>
      <c r="J7" s="64"/>
      <c r="K7" s="64"/>
      <c r="L7" s="64"/>
      <c r="M7" s="64" t="s">
        <v>52</v>
      </c>
      <c r="N7" s="64"/>
      <c r="O7" s="64"/>
      <c r="P7" s="65" t="s">
        <v>53</v>
      </c>
      <c r="Q7" s="65"/>
      <c r="R7" s="65"/>
    </row>
    <row r="8" spans="2:18" ht="19.350000000000001" customHeight="1" x14ac:dyDescent="0.2">
      <c r="D8" s="66" t="s">
        <v>54</v>
      </c>
      <c r="E8" s="66"/>
      <c r="F8" s="67" t="s">
        <v>55</v>
      </c>
      <c r="G8" s="67"/>
      <c r="H8" s="67"/>
      <c r="I8" s="67"/>
      <c r="J8" s="68">
        <v>107640</v>
      </c>
      <c r="K8" s="68"/>
      <c r="L8" s="68"/>
      <c r="M8" s="68"/>
    </row>
    <row r="9" spans="2:18" ht="17.100000000000001" customHeight="1" x14ac:dyDescent="0.2"/>
    <row r="10" spans="2:18" ht="19.350000000000001" customHeight="1" x14ac:dyDescent="0.2">
      <c r="C10" s="66" t="s">
        <v>54</v>
      </c>
      <c r="D10" s="66"/>
      <c r="E10" s="67" t="s">
        <v>55</v>
      </c>
      <c r="F10" s="67"/>
      <c r="G10" s="67"/>
      <c r="H10" s="67"/>
      <c r="I10" s="68">
        <v>107640</v>
      </c>
      <c r="J10" s="68"/>
      <c r="K10" s="68"/>
    </row>
    <row r="11" spans="2:18" ht="17.100000000000001" customHeight="1" x14ac:dyDescent="0.2"/>
    <row r="12" spans="2:18" ht="18.75" customHeight="1" x14ac:dyDescent="0.2">
      <c r="C12" s="63" t="s">
        <v>46</v>
      </c>
      <c r="D12" s="63"/>
      <c r="E12" s="63"/>
      <c r="F12" s="63"/>
      <c r="G12" s="64" t="s">
        <v>56</v>
      </c>
      <c r="H12" s="64"/>
      <c r="I12" s="64"/>
      <c r="J12" s="64"/>
      <c r="K12" s="64" t="s">
        <v>48</v>
      </c>
      <c r="L12" s="64"/>
      <c r="M12" s="64"/>
      <c r="N12" s="64"/>
      <c r="O12" s="65" t="s">
        <v>57</v>
      </c>
      <c r="P12" s="65"/>
      <c r="Q12" s="65"/>
      <c r="R12" s="65"/>
    </row>
    <row r="13" spans="2:18" ht="18.75" customHeight="1" x14ac:dyDescent="0.2">
      <c r="D13" s="63" t="s">
        <v>50</v>
      </c>
      <c r="E13" s="63"/>
      <c r="F13" s="63"/>
      <c r="G13" s="63"/>
      <c r="H13" s="64" t="s">
        <v>51</v>
      </c>
      <c r="I13" s="64"/>
      <c r="J13" s="64"/>
      <c r="K13" s="64"/>
      <c r="L13" s="64"/>
      <c r="M13" s="64" t="s">
        <v>52</v>
      </c>
      <c r="N13" s="64"/>
      <c r="O13" s="64"/>
      <c r="P13" s="65" t="s">
        <v>53</v>
      </c>
      <c r="Q13" s="65"/>
      <c r="R13" s="65"/>
    </row>
    <row r="14" spans="2:18" ht="19.350000000000001" customHeight="1" x14ac:dyDescent="0.2">
      <c r="D14" s="66" t="s">
        <v>58</v>
      </c>
      <c r="E14" s="66"/>
      <c r="F14" s="67" t="s">
        <v>55</v>
      </c>
      <c r="G14" s="67"/>
      <c r="H14" s="67"/>
      <c r="I14" s="67"/>
      <c r="J14" s="68">
        <v>50880</v>
      </c>
      <c r="K14" s="68"/>
      <c r="L14" s="68"/>
      <c r="M14" s="68"/>
    </row>
    <row r="15" spans="2:18" ht="17.100000000000001" customHeight="1" x14ac:dyDescent="0.2"/>
    <row r="16" spans="2:18" ht="19.350000000000001" customHeight="1" x14ac:dyDescent="0.2">
      <c r="C16" s="66" t="s">
        <v>58</v>
      </c>
      <c r="D16" s="66"/>
      <c r="E16" s="67" t="s">
        <v>55</v>
      </c>
      <c r="F16" s="67"/>
      <c r="G16" s="67"/>
      <c r="H16" s="67"/>
      <c r="I16" s="68">
        <v>50880</v>
      </c>
      <c r="J16" s="68"/>
      <c r="K16" s="68"/>
    </row>
    <row r="17" spans="3:18" ht="17.100000000000001" customHeight="1" x14ac:dyDescent="0.2"/>
    <row r="18" spans="3:18" ht="30.6" customHeight="1" x14ac:dyDescent="0.2">
      <c r="C18" s="63" t="s">
        <v>46</v>
      </c>
      <c r="D18" s="63"/>
      <c r="E18" s="63"/>
      <c r="F18" s="63"/>
      <c r="G18" s="64" t="s">
        <v>59</v>
      </c>
      <c r="H18" s="64"/>
      <c r="I18" s="64"/>
      <c r="J18" s="64"/>
      <c r="K18" s="64" t="s">
        <v>48</v>
      </c>
      <c r="L18" s="64"/>
      <c r="M18" s="64"/>
      <c r="N18" s="64"/>
      <c r="O18" s="65" t="s">
        <v>60</v>
      </c>
      <c r="P18" s="65"/>
      <c r="Q18" s="65"/>
      <c r="R18" s="65"/>
    </row>
    <row r="19" spans="3:18" ht="18.75" customHeight="1" x14ac:dyDescent="0.2">
      <c r="D19" s="63" t="s">
        <v>50</v>
      </c>
      <c r="E19" s="63"/>
      <c r="F19" s="63"/>
      <c r="G19" s="63"/>
      <c r="H19" s="64" t="s">
        <v>61</v>
      </c>
      <c r="I19" s="64"/>
      <c r="J19" s="64"/>
      <c r="K19" s="64"/>
      <c r="L19" s="64"/>
      <c r="M19" s="64" t="s">
        <v>52</v>
      </c>
      <c r="N19" s="64"/>
      <c r="O19" s="64"/>
      <c r="P19" s="65" t="s">
        <v>62</v>
      </c>
      <c r="Q19" s="65"/>
      <c r="R19" s="65"/>
    </row>
    <row r="20" spans="3:18" ht="19.350000000000001" customHeight="1" x14ac:dyDescent="0.2">
      <c r="D20" s="66" t="s">
        <v>63</v>
      </c>
      <c r="E20" s="66"/>
      <c r="F20" s="67" t="s">
        <v>55</v>
      </c>
      <c r="G20" s="67"/>
      <c r="H20" s="67"/>
      <c r="I20" s="67"/>
      <c r="J20" s="68">
        <v>21140</v>
      </c>
      <c r="K20" s="68"/>
      <c r="L20" s="68"/>
      <c r="M20" s="68"/>
    </row>
    <row r="21" spans="3:18" ht="17.100000000000001" customHeight="1" x14ac:dyDescent="0.2"/>
    <row r="22" spans="3:18" ht="18.75" customHeight="1" x14ac:dyDescent="0.2">
      <c r="D22" s="63" t="s">
        <v>50</v>
      </c>
      <c r="E22" s="63"/>
      <c r="F22" s="63"/>
      <c r="G22" s="63"/>
      <c r="H22" s="64" t="s">
        <v>64</v>
      </c>
      <c r="I22" s="64"/>
      <c r="J22" s="64"/>
      <c r="K22" s="64"/>
      <c r="L22" s="64"/>
      <c r="M22" s="64" t="s">
        <v>52</v>
      </c>
      <c r="N22" s="64"/>
      <c r="O22" s="64"/>
      <c r="P22" s="65" t="s">
        <v>65</v>
      </c>
      <c r="Q22" s="65"/>
      <c r="R22" s="65"/>
    </row>
    <row r="23" spans="3:18" ht="19.350000000000001" customHeight="1" x14ac:dyDescent="0.2">
      <c r="D23" s="66" t="s">
        <v>63</v>
      </c>
      <c r="E23" s="66"/>
      <c r="F23" s="67" t="s">
        <v>55</v>
      </c>
      <c r="G23" s="67"/>
      <c r="H23" s="67"/>
      <c r="I23" s="67"/>
      <c r="J23" s="68">
        <v>42200</v>
      </c>
      <c r="K23" s="68"/>
      <c r="L23" s="68"/>
      <c r="M23" s="68"/>
    </row>
    <row r="24" spans="3:18" ht="17.100000000000001" customHeight="1" x14ac:dyDescent="0.2"/>
    <row r="25" spans="3:18" ht="19.350000000000001" customHeight="1" x14ac:dyDescent="0.2">
      <c r="C25" s="66" t="s">
        <v>58</v>
      </c>
      <c r="D25" s="66"/>
      <c r="E25" s="67" t="s">
        <v>55</v>
      </c>
      <c r="F25" s="67"/>
      <c r="G25" s="67"/>
      <c r="H25" s="67"/>
      <c r="I25" s="68">
        <v>63340</v>
      </c>
      <c r="J25" s="68"/>
      <c r="K25" s="68"/>
    </row>
    <row r="26" spans="3:18" ht="17.100000000000001" customHeight="1" x14ac:dyDescent="0.2"/>
    <row r="27" spans="3:18" ht="30.6" customHeight="1" x14ac:dyDescent="0.2">
      <c r="C27" s="63" t="s">
        <v>46</v>
      </c>
      <c r="D27" s="63"/>
      <c r="E27" s="63"/>
      <c r="F27" s="63"/>
      <c r="G27" s="64" t="s">
        <v>66</v>
      </c>
      <c r="H27" s="64"/>
      <c r="I27" s="64"/>
      <c r="J27" s="64"/>
      <c r="K27" s="64" t="s">
        <v>48</v>
      </c>
      <c r="L27" s="64"/>
      <c r="M27" s="64"/>
      <c r="N27" s="64"/>
      <c r="O27" s="65" t="s">
        <v>67</v>
      </c>
      <c r="P27" s="65"/>
      <c r="Q27" s="65"/>
      <c r="R27" s="65"/>
    </row>
    <row r="28" spans="3:18" ht="18.75" customHeight="1" x14ac:dyDescent="0.2">
      <c r="D28" s="63" t="s">
        <v>50</v>
      </c>
      <c r="E28" s="63"/>
      <c r="F28" s="63"/>
      <c r="G28" s="63"/>
      <c r="H28" s="64" t="s">
        <v>68</v>
      </c>
      <c r="I28" s="64"/>
      <c r="J28" s="64"/>
      <c r="K28" s="64"/>
      <c r="L28" s="64"/>
      <c r="M28" s="64" t="s">
        <v>52</v>
      </c>
      <c r="N28" s="64"/>
      <c r="O28" s="64"/>
      <c r="P28" s="65" t="s">
        <v>69</v>
      </c>
      <c r="Q28" s="65"/>
      <c r="R28" s="65"/>
    </row>
    <row r="29" spans="3:18" ht="19.350000000000001" customHeight="1" x14ac:dyDescent="0.2">
      <c r="D29" s="66" t="s">
        <v>63</v>
      </c>
      <c r="E29" s="66"/>
      <c r="F29" s="67" t="s">
        <v>55</v>
      </c>
      <c r="G29" s="67"/>
      <c r="H29" s="67"/>
      <c r="I29" s="67"/>
      <c r="J29" s="68">
        <v>9500</v>
      </c>
      <c r="K29" s="68"/>
      <c r="L29" s="68"/>
      <c r="M29" s="68"/>
    </row>
    <row r="30" spans="3:18" ht="17.100000000000001" customHeight="1" x14ac:dyDescent="0.2"/>
    <row r="31" spans="3:18" ht="19.350000000000001" customHeight="1" x14ac:dyDescent="0.2">
      <c r="C31" s="66" t="s">
        <v>63</v>
      </c>
      <c r="D31" s="66"/>
      <c r="E31" s="67" t="s">
        <v>55</v>
      </c>
      <c r="F31" s="67"/>
      <c r="G31" s="67"/>
      <c r="H31" s="67"/>
      <c r="I31" s="68">
        <v>9500</v>
      </c>
      <c r="J31" s="68"/>
      <c r="K31" s="68"/>
    </row>
    <row r="32" spans="3:18" ht="17.100000000000001" customHeight="1" x14ac:dyDescent="0.2"/>
    <row r="33" spans="2:18" ht="18.75" customHeight="1" x14ac:dyDescent="0.2">
      <c r="C33" s="63" t="s">
        <v>46</v>
      </c>
      <c r="D33" s="63"/>
      <c r="E33" s="63"/>
      <c r="F33" s="63"/>
      <c r="G33" s="64" t="s">
        <v>70</v>
      </c>
      <c r="H33" s="64"/>
      <c r="I33" s="64"/>
      <c r="J33" s="64"/>
      <c r="K33" s="64" t="s">
        <v>48</v>
      </c>
      <c r="L33" s="64"/>
      <c r="M33" s="64"/>
      <c r="N33" s="64"/>
      <c r="O33" s="65" t="s">
        <v>71</v>
      </c>
      <c r="P33" s="65"/>
      <c r="Q33" s="65"/>
      <c r="R33" s="65"/>
    </row>
    <row r="34" spans="2:18" ht="30.6" customHeight="1" x14ac:dyDescent="0.2">
      <c r="D34" s="63" t="s">
        <v>50</v>
      </c>
      <c r="E34" s="63"/>
      <c r="F34" s="63"/>
      <c r="G34" s="63"/>
      <c r="H34" s="64" t="s">
        <v>72</v>
      </c>
      <c r="I34" s="64"/>
      <c r="J34" s="64"/>
      <c r="K34" s="64"/>
      <c r="L34" s="64"/>
      <c r="M34" s="64" t="s">
        <v>52</v>
      </c>
      <c r="N34" s="64"/>
      <c r="O34" s="64"/>
      <c r="P34" s="65" t="s">
        <v>73</v>
      </c>
      <c r="Q34" s="65"/>
      <c r="R34" s="65"/>
    </row>
    <row r="35" spans="2:18" ht="19.350000000000001" customHeight="1" x14ac:dyDescent="0.2">
      <c r="D35" s="66" t="s">
        <v>54</v>
      </c>
      <c r="E35" s="66"/>
      <c r="F35" s="67" t="s">
        <v>55</v>
      </c>
      <c r="G35" s="67"/>
      <c r="H35" s="67"/>
      <c r="I35" s="67"/>
      <c r="J35" s="68">
        <v>72320</v>
      </c>
      <c r="K35" s="68"/>
      <c r="L35" s="68"/>
      <c r="M35" s="68"/>
    </row>
    <row r="36" spans="2:18" ht="42.6" customHeight="1" x14ac:dyDescent="0.2"/>
    <row r="37" spans="2:18" ht="0.75" customHeight="1" x14ac:dyDescent="0.2"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</row>
    <row r="38" spans="2:18" ht="6" customHeight="1" x14ac:dyDescent="0.2"/>
    <row r="39" spans="2:18" ht="11.85" customHeight="1" x14ac:dyDescent="0.2">
      <c r="C39" s="69" t="s">
        <v>74</v>
      </c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</row>
    <row r="40" spans="2:18" ht="17.100000000000001" customHeight="1" x14ac:dyDescent="0.2"/>
    <row r="41" spans="2:18" ht="16.149999999999999" customHeight="1" x14ac:dyDescent="0.2">
      <c r="C41" s="62" t="s">
        <v>45</v>
      </c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</row>
    <row r="42" spans="2:18" ht="0.75" customHeight="1" x14ac:dyDescent="0.2"/>
    <row r="43" spans="2:18" ht="0.75" customHeight="1" x14ac:dyDescent="0.2">
      <c r="B43" s="58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</row>
    <row r="44" spans="2:18" ht="6" customHeight="1" x14ac:dyDescent="0.2"/>
    <row r="45" spans="2:18" ht="19.350000000000001" customHeight="1" x14ac:dyDescent="0.2">
      <c r="C45" s="66" t="s">
        <v>54</v>
      </c>
      <c r="D45" s="66"/>
      <c r="E45" s="67" t="s">
        <v>55</v>
      </c>
      <c r="F45" s="67"/>
      <c r="G45" s="67"/>
      <c r="H45" s="67"/>
      <c r="I45" s="68">
        <v>72320</v>
      </c>
      <c r="J45" s="68"/>
      <c r="K45" s="68"/>
    </row>
    <row r="46" spans="2:18" ht="17.100000000000001" customHeight="1" x14ac:dyDescent="0.2"/>
    <row r="47" spans="2:18" ht="42.6" customHeight="1" x14ac:dyDescent="0.2">
      <c r="C47" s="63" t="s">
        <v>46</v>
      </c>
      <c r="D47" s="63"/>
      <c r="E47" s="63"/>
      <c r="F47" s="63"/>
      <c r="G47" s="64" t="s">
        <v>75</v>
      </c>
      <c r="H47" s="64"/>
      <c r="I47" s="64"/>
      <c r="J47" s="64"/>
      <c r="K47" s="64" t="s">
        <v>48</v>
      </c>
      <c r="L47" s="64"/>
      <c r="M47" s="64"/>
      <c r="N47" s="64"/>
      <c r="O47" s="65" t="s">
        <v>76</v>
      </c>
      <c r="P47" s="65"/>
      <c r="Q47" s="65"/>
      <c r="R47" s="65"/>
    </row>
    <row r="48" spans="2:18" ht="18.75" customHeight="1" x14ac:dyDescent="0.2">
      <c r="D48" s="63" t="s">
        <v>50</v>
      </c>
      <c r="E48" s="63"/>
      <c r="F48" s="63"/>
      <c r="G48" s="63"/>
      <c r="H48" s="64" t="s">
        <v>61</v>
      </c>
      <c r="I48" s="64"/>
      <c r="J48" s="64"/>
      <c r="K48" s="64"/>
      <c r="L48" s="64"/>
      <c r="M48" s="64" t="s">
        <v>52</v>
      </c>
      <c r="N48" s="64"/>
      <c r="O48" s="64"/>
      <c r="P48" s="65" t="s">
        <v>62</v>
      </c>
      <c r="Q48" s="65"/>
      <c r="R48" s="65"/>
    </row>
    <row r="49" spans="3:18" ht="19.350000000000001" customHeight="1" x14ac:dyDescent="0.2">
      <c r="D49" s="66" t="s">
        <v>63</v>
      </c>
      <c r="E49" s="66"/>
      <c r="F49" s="67" t="s">
        <v>55</v>
      </c>
      <c r="G49" s="67"/>
      <c r="H49" s="67"/>
      <c r="I49" s="67"/>
      <c r="J49" s="68">
        <v>10900</v>
      </c>
      <c r="K49" s="68"/>
      <c r="L49" s="68"/>
      <c r="M49" s="68"/>
    </row>
    <row r="50" spans="3:18" ht="17.100000000000001" customHeight="1" x14ac:dyDescent="0.2"/>
    <row r="51" spans="3:18" ht="30.6" customHeight="1" x14ac:dyDescent="0.2">
      <c r="D51" s="63" t="s">
        <v>50</v>
      </c>
      <c r="E51" s="63"/>
      <c r="F51" s="63"/>
      <c r="G51" s="63"/>
      <c r="H51" s="64" t="s">
        <v>72</v>
      </c>
      <c r="I51" s="64"/>
      <c r="J51" s="64"/>
      <c r="K51" s="64"/>
      <c r="L51" s="64"/>
      <c r="M51" s="64" t="s">
        <v>52</v>
      </c>
      <c r="N51" s="64"/>
      <c r="O51" s="64"/>
      <c r="P51" s="65" t="s">
        <v>73</v>
      </c>
      <c r="Q51" s="65"/>
      <c r="R51" s="65"/>
    </row>
    <row r="52" spans="3:18" ht="19.350000000000001" customHeight="1" x14ac:dyDescent="0.2">
      <c r="D52" s="66" t="s">
        <v>58</v>
      </c>
      <c r="E52" s="66"/>
      <c r="F52" s="67" t="s">
        <v>55</v>
      </c>
      <c r="G52" s="67"/>
      <c r="H52" s="67"/>
      <c r="I52" s="67"/>
      <c r="J52" s="68">
        <v>38700</v>
      </c>
      <c r="K52" s="68"/>
      <c r="L52" s="68"/>
      <c r="M52" s="68"/>
    </row>
    <row r="53" spans="3:18" ht="17.100000000000001" customHeight="1" x14ac:dyDescent="0.2"/>
    <row r="54" spans="3:18" ht="18.75" customHeight="1" x14ac:dyDescent="0.2">
      <c r="D54" s="63" t="s">
        <v>50</v>
      </c>
      <c r="E54" s="63"/>
      <c r="F54" s="63"/>
      <c r="G54" s="63"/>
      <c r="H54" s="64" t="s">
        <v>61</v>
      </c>
      <c r="I54" s="64"/>
      <c r="J54" s="64"/>
      <c r="K54" s="64"/>
      <c r="L54" s="64"/>
      <c r="M54" s="64" t="s">
        <v>52</v>
      </c>
      <c r="N54" s="64"/>
      <c r="O54" s="64"/>
      <c r="P54" s="65" t="s">
        <v>62</v>
      </c>
      <c r="Q54" s="65"/>
      <c r="R54" s="65"/>
    </row>
    <row r="55" spans="3:18" ht="19.350000000000001" customHeight="1" x14ac:dyDescent="0.2">
      <c r="D55" s="66" t="s">
        <v>63</v>
      </c>
      <c r="E55" s="66"/>
      <c r="F55" s="67" t="s">
        <v>55</v>
      </c>
      <c r="G55" s="67"/>
      <c r="H55" s="67"/>
      <c r="I55" s="67"/>
      <c r="J55" s="68">
        <v>22180</v>
      </c>
      <c r="K55" s="68"/>
      <c r="L55" s="68"/>
      <c r="M55" s="68"/>
    </row>
    <row r="56" spans="3:18" ht="17.100000000000001" customHeight="1" x14ac:dyDescent="0.2"/>
    <row r="57" spans="3:18" ht="19.350000000000001" customHeight="1" x14ac:dyDescent="0.2">
      <c r="C57" s="66" t="s">
        <v>54</v>
      </c>
      <c r="D57" s="66"/>
      <c r="E57" s="67" t="s">
        <v>55</v>
      </c>
      <c r="F57" s="67"/>
      <c r="G57" s="67"/>
      <c r="H57" s="67"/>
      <c r="I57" s="68">
        <v>71780</v>
      </c>
      <c r="J57" s="68"/>
      <c r="K57" s="68"/>
    </row>
    <row r="58" spans="3:18" ht="17.100000000000001" customHeight="1" x14ac:dyDescent="0.2"/>
    <row r="59" spans="3:18" ht="30.6" customHeight="1" x14ac:dyDescent="0.2">
      <c r="C59" s="63" t="s">
        <v>46</v>
      </c>
      <c r="D59" s="63"/>
      <c r="E59" s="63"/>
      <c r="F59" s="63"/>
      <c r="G59" s="64" t="s">
        <v>77</v>
      </c>
      <c r="H59" s="64"/>
      <c r="I59" s="64"/>
      <c r="J59" s="64"/>
      <c r="K59" s="64" t="s">
        <v>48</v>
      </c>
      <c r="L59" s="64"/>
      <c r="M59" s="64"/>
      <c r="N59" s="64"/>
      <c r="O59" s="65" t="s">
        <v>78</v>
      </c>
      <c r="P59" s="65"/>
      <c r="Q59" s="65"/>
      <c r="R59" s="65"/>
    </row>
    <row r="60" spans="3:18" ht="18.75" customHeight="1" x14ac:dyDescent="0.2">
      <c r="D60" s="63" t="s">
        <v>50</v>
      </c>
      <c r="E60" s="63"/>
      <c r="F60" s="63"/>
      <c r="G60" s="63"/>
      <c r="H60" s="64" t="s">
        <v>61</v>
      </c>
      <c r="I60" s="64"/>
      <c r="J60" s="64"/>
      <c r="K60" s="64"/>
      <c r="L60" s="64"/>
      <c r="M60" s="64" t="s">
        <v>52</v>
      </c>
      <c r="N60" s="64"/>
      <c r="O60" s="64"/>
      <c r="P60" s="65" t="s">
        <v>62</v>
      </c>
      <c r="Q60" s="65"/>
      <c r="R60" s="65"/>
    </row>
    <row r="61" spans="3:18" ht="19.350000000000001" customHeight="1" x14ac:dyDescent="0.2">
      <c r="D61" s="66" t="s">
        <v>54</v>
      </c>
      <c r="E61" s="66"/>
      <c r="F61" s="67" t="s">
        <v>55</v>
      </c>
      <c r="G61" s="67"/>
      <c r="H61" s="67"/>
      <c r="I61" s="67"/>
      <c r="J61" s="68">
        <v>25340</v>
      </c>
      <c r="K61" s="68"/>
      <c r="L61" s="68"/>
      <c r="M61" s="68"/>
    </row>
    <row r="62" spans="3:18" ht="17.100000000000001" customHeight="1" x14ac:dyDescent="0.2"/>
    <row r="63" spans="3:18" ht="30.6" customHeight="1" x14ac:dyDescent="0.2">
      <c r="D63" s="63" t="s">
        <v>50</v>
      </c>
      <c r="E63" s="63"/>
      <c r="F63" s="63"/>
      <c r="G63" s="63"/>
      <c r="H63" s="64" t="s">
        <v>72</v>
      </c>
      <c r="I63" s="64"/>
      <c r="J63" s="64"/>
      <c r="K63" s="64"/>
      <c r="L63" s="64"/>
      <c r="M63" s="64" t="s">
        <v>52</v>
      </c>
      <c r="N63" s="64"/>
      <c r="O63" s="64"/>
      <c r="P63" s="65" t="s">
        <v>73</v>
      </c>
      <c r="Q63" s="65"/>
      <c r="R63" s="65"/>
    </row>
    <row r="64" spans="3:18" ht="19.350000000000001" customHeight="1" x14ac:dyDescent="0.2">
      <c r="D64" s="66" t="s">
        <v>63</v>
      </c>
      <c r="E64" s="66"/>
      <c r="F64" s="67" t="s">
        <v>55</v>
      </c>
      <c r="G64" s="67"/>
      <c r="H64" s="67"/>
      <c r="I64" s="67"/>
      <c r="J64" s="68">
        <v>20300</v>
      </c>
      <c r="K64" s="68"/>
      <c r="L64" s="68"/>
      <c r="M64" s="68"/>
    </row>
    <row r="65" spans="2:18" ht="17.100000000000001" customHeight="1" x14ac:dyDescent="0.2"/>
    <row r="66" spans="2:18" ht="19.350000000000001" customHeight="1" x14ac:dyDescent="0.2">
      <c r="C66" s="66" t="s">
        <v>79</v>
      </c>
      <c r="D66" s="66"/>
      <c r="E66" s="67" t="s">
        <v>55</v>
      </c>
      <c r="F66" s="67"/>
      <c r="G66" s="67"/>
      <c r="H66" s="67"/>
      <c r="I66" s="68">
        <v>45640</v>
      </c>
      <c r="J66" s="68"/>
      <c r="K66" s="68"/>
    </row>
    <row r="67" spans="2:18" ht="17.100000000000001" customHeight="1" x14ac:dyDescent="0.2"/>
    <row r="68" spans="2:18" ht="30.6" customHeight="1" x14ac:dyDescent="0.2">
      <c r="C68" s="63" t="s">
        <v>46</v>
      </c>
      <c r="D68" s="63"/>
      <c r="E68" s="63"/>
      <c r="F68" s="63"/>
      <c r="G68" s="64" t="s">
        <v>80</v>
      </c>
      <c r="H68" s="64"/>
      <c r="I68" s="64"/>
      <c r="J68" s="64"/>
      <c r="K68" s="64" t="s">
        <v>48</v>
      </c>
      <c r="L68" s="64"/>
      <c r="M68" s="64"/>
      <c r="N68" s="64"/>
      <c r="O68" s="65" t="s">
        <v>81</v>
      </c>
      <c r="P68" s="65"/>
      <c r="Q68" s="65"/>
      <c r="R68" s="65"/>
    </row>
    <row r="69" spans="2:18" ht="18.75" customHeight="1" x14ac:dyDescent="0.2">
      <c r="D69" s="63" t="s">
        <v>50</v>
      </c>
      <c r="E69" s="63"/>
      <c r="F69" s="63"/>
      <c r="G69" s="63"/>
      <c r="H69" s="64" t="s">
        <v>61</v>
      </c>
      <c r="I69" s="64"/>
      <c r="J69" s="64"/>
      <c r="K69" s="64"/>
      <c r="L69" s="64"/>
      <c r="M69" s="64" t="s">
        <v>52</v>
      </c>
      <c r="N69" s="64"/>
      <c r="O69" s="64"/>
      <c r="P69" s="65" t="s">
        <v>62</v>
      </c>
      <c r="Q69" s="65"/>
      <c r="R69" s="65"/>
    </row>
    <row r="70" spans="2:18" ht="19.350000000000001" customHeight="1" x14ac:dyDescent="0.2">
      <c r="D70" s="66" t="s">
        <v>82</v>
      </c>
      <c r="E70" s="66"/>
      <c r="F70" s="67" t="s">
        <v>55</v>
      </c>
      <c r="G70" s="67"/>
      <c r="H70" s="67"/>
      <c r="I70" s="67"/>
      <c r="J70" s="68">
        <v>66740</v>
      </c>
      <c r="K70" s="68"/>
      <c r="L70" s="68"/>
      <c r="M70" s="68"/>
    </row>
    <row r="71" spans="2:18" ht="17.100000000000001" customHeight="1" x14ac:dyDescent="0.2"/>
    <row r="72" spans="2:18" ht="18.75" customHeight="1" x14ac:dyDescent="0.2">
      <c r="D72" s="63" t="s">
        <v>50</v>
      </c>
      <c r="E72" s="63"/>
      <c r="F72" s="63"/>
      <c r="G72" s="63"/>
      <c r="H72" s="64" t="s">
        <v>64</v>
      </c>
      <c r="I72" s="64"/>
      <c r="J72" s="64"/>
      <c r="K72" s="64"/>
      <c r="L72" s="64"/>
      <c r="M72" s="64" t="s">
        <v>52</v>
      </c>
      <c r="N72" s="64"/>
      <c r="O72" s="64"/>
      <c r="P72" s="65" t="s">
        <v>65</v>
      </c>
      <c r="Q72" s="65"/>
      <c r="R72" s="65"/>
    </row>
    <row r="73" spans="2:18" ht="19.350000000000001" customHeight="1" x14ac:dyDescent="0.2">
      <c r="D73" s="66" t="s">
        <v>83</v>
      </c>
      <c r="E73" s="66"/>
      <c r="F73" s="67" t="s">
        <v>55</v>
      </c>
      <c r="G73" s="67"/>
      <c r="H73" s="67"/>
      <c r="I73" s="67"/>
      <c r="J73" s="68">
        <v>227240</v>
      </c>
      <c r="K73" s="68"/>
      <c r="L73" s="68"/>
      <c r="M73" s="68"/>
    </row>
    <row r="74" spans="2:18" ht="25.5" customHeight="1" x14ac:dyDescent="0.2"/>
    <row r="75" spans="2:18" ht="0.75" customHeight="1" x14ac:dyDescent="0.2">
      <c r="B75" s="58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60"/>
    </row>
    <row r="76" spans="2:18" ht="6" customHeight="1" x14ac:dyDescent="0.2"/>
    <row r="77" spans="2:18" ht="11.85" customHeight="1" x14ac:dyDescent="0.2">
      <c r="C77" s="69" t="s">
        <v>74</v>
      </c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</row>
    <row r="78" spans="2:18" ht="17.100000000000001" customHeight="1" x14ac:dyDescent="0.2"/>
    <row r="79" spans="2:18" ht="16.149999999999999" customHeight="1" x14ac:dyDescent="0.2">
      <c r="C79" s="62" t="s">
        <v>45</v>
      </c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</row>
    <row r="80" spans="2:18" ht="0.75" customHeight="1" x14ac:dyDescent="0.2"/>
    <row r="81" spans="2:18" ht="0.75" customHeight="1" x14ac:dyDescent="0.2">
      <c r="B81" s="58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60"/>
    </row>
    <row r="82" spans="2:18" ht="6" customHeight="1" x14ac:dyDescent="0.2"/>
    <row r="83" spans="2:18" ht="19.350000000000001" customHeight="1" x14ac:dyDescent="0.2">
      <c r="C83" s="66" t="s">
        <v>84</v>
      </c>
      <c r="D83" s="66"/>
      <c r="E83" s="67" t="s">
        <v>55</v>
      </c>
      <c r="F83" s="67"/>
      <c r="G83" s="67"/>
      <c r="H83" s="67"/>
      <c r="I83" s="68">
        <v>293980</v>
      </c>
      <c r="J83" s="68"/>
      <c r="K83" s="68"/>
    </row>
    <row r="84" spans="2:18" ht="17.100000000000001" customHeight="1" x14ac:dyDescent="0.2"/>
    <row r="85" spans="2:18" ht="18.75" customHeight="1" x14ac:dyDescent="0.2">
      <c r="C85" s="63" t="s">
        <v>46</v>
      </c>
      <c r="D85" s="63"/>
      <c r="E85" s="63"/>
      <c r="F85" s="63"/>
      <c r="G85" s="64" t="s">
        <v>85</v>
      </c>
      <c r="H85" s="64"/>
      <c r="I85" s="64"/>
      <c r="J85" s="64"/>
      <c r="K85" s="64" t="s">
        <v>48</v>
      </c>
      <c r="L85" s="64"/>
      <c r="M85" s="64"/>
      <c r="N85" s="64"/>
      <c r="O85" s="65" t="s">
        <v>86</v>
      </c>
      <c r="P85" s="65"/>
      <c r="Q85" s="65"/>
      <c r="R85" s="65"/>
    </row>
    <row r="86" spans="2:18" ht="18.75" customHeight="1" x14ac:dyDescent="0.2">
      <c r="D86" s="63" t="s">
        <v>50</v>
      </c>
      <c r="E86" s="63"/>
      <c r="F86" s="63"/>
      <c r="G86" s="63"/>
      <c r="H86" s="64" t="s">
        <v>64</v>
      </c>
      <c r="I86" s="64"/>
      <c r="J86" s="64"/>
      <c r="K86" s="64"/>
      <c r="L86" s="64"/>
      <c r="M86" s="64" t="s">
        <v>52</v>
      </c>
      <c r="N86" s="64"/>
      <c r="O86" s="64"/>
      <c r="P86" s="65" t="s">
        <v>65</v>
      </c>
      <c r="Q86" s="65"/>
      <c r="R86" s="65"/>
    </row>
    <row r="87" spans="2:18" ht="19.350000000000001" customHeight="1" x14ac:dyDescent="0.2">
      <c r="D87" s="66" t="s">
        <v>83</v>
      </c>
      <c r="E87" s="66"/>
      <c r="F87" s="67" t="s">
        <v>55</v>
      </c>
      <c r="G87" s="67"/>
      <c r="H87" s="67"/>
      <c r="I87" s="67"/>
      <c r="J87" s="68">
        <v>226220</v>
      </c>
      <c r="K87" s="68"/>
      <c r="L87" s="68"/>
      <c r="M87" s="68"/>
    </row>
    <row r="88" spans="2:18" ht="17.100000000000001" customHeight="1" x14ac:dyDescent="0.2"/>
    <row r="89" spans="2:18" ht="19.350000000000001" customHeight="1" x14ac:dyDescent="0.2">
      <c r="C89" s="66" t="s">
        <v>83</v>
      </c>
      <c r="D89" s="66"/>
      <c r="E89" s="67" t="s">
        <v>55</v>
      </c>
      <c r="F89" s="67"/>
      <c r="G89" s="67"/>
      <c r="H89" s="67"/>
      <c r="I89" s="68">
        <v>226220</v>
      </c>
      <c r="J89" s="68"/>
      <c r="K89" s="68"/>
    </row>
    <row r="90" spans="2:18" ht="17.100000000000001" customHeight="1" x14ac:dyDescent="0.2"/>
    <row r="91" spans="2:18" ht="30.6" customHeight="1" x14ac:dyDescent="0.2">
      <c r="C91" s="63" t="s">
        <v>46</v>
      </c>
      <c r="D91" s="63"/>
      <c r="E91" s="63"/>
      <c r="F91" s="63"/>
      <c r="G91" s="64" t="s">
        <v>87</v>
      </c>
      <c r="H91" s="64"/>
      <c r="I91" s="64"/>
      <c r="J91" s="64"/>
      <c r="K91" s="64" t="s">
        <v>48</v>
      </c>
      <c r="L91" s="64"/>
      <c r="M91" s="64"/>
      <c r="N91" s="64"/>
      <c r="O91" s="65" t="s">
        <v>88</v>
      </c>
      <c r="P91" s="65"/>
      <c r="Q91" s="65"/>
      <c r="R91" s="65"/>
    </row>
    <row r="92" spans="2:18" ht="18.75" customHeight="1" x14ac:dyDescent="0.2">
      <c r="D92" s="63" t="s">
        <v>50</v>
      </c>
      <c r="E92" s="63"/>
      <c r="F92" s="63"/>
      <c r="G92" s="63"/>
      <c r="H92" s="64" t="s">
        <v>61</v>
      </c>
      <c r="I92" s="64"/>
      <c r="J92" s="64"/>
      <c r="K92" s="64"/>
      <c r="L92" s="64"/>
      <c r="M92" s="64" t="s">
        <v>52</v>
      </c>
      <c r="N92" s="64"/>
      <c r="O92" s="64"/>
      <c r="P92" s="65" t="s">
        <v>62</v>
      </c>
      <c r="Q92" s="65"/>
      <c r="R92" s="65"/>
    </row>
    <row r="93" spans="2:18" ht="19.350000000000001" customHeight="1" x14ac:dyDescent="0.2">
      <c r="D93" s="66" t="s">
        <v>63</v>
      </c>
      <c r="E93" s="66"/>
      <c r="F93" s="67" t="s">
        <v>55</v>
      </c>
      <c r="G93" s="67"/>
      <c r="H93" s="67"/>
      <c r="I93" s="67"/>
      <c r="J93" s="68">
        <v>22000</v>
      </c>
      <c r="K93" s="68"/>
      <c r="L93" s="68"/>
      <c r="M93" s="68"/>
    </row>
    <row r="94" spans="2:18" ht="17.100000000000001" customHeight="1" x14ac:dyDescent="0.2"/>
    <row r="95" spans="2:18" ht="30.6" customHeight="1" x14ac:dyDescent="0.2">
      <c r="D95" s="63" t="s">
        <v>50</v>
      </c>
      <c r="E95" s="63"/>
      <c r="F95" s="63"/>
      <c r="G95" s="63"/>
      <c r="H95" s="64" t="s">
        <v>72</v>
      </c>
      <c r="I95" s="64"/>
      <c r="J95" s="64"/>
      <c r="K95" s="64"/>
      <c r="L95" s="64"/>
      <c r="M95" s="64" t="s">
        <v>52</v>
      </c>
      <c r="N95" s="64"/>
      <c r="O95" s="64"/>
      <c r="P95" s="65" t="s">
        <v>73</v>
      </c>
      <c r="Q95" s="65"/>
      <c r="R95" s="65"/>
    </row>
    <row r="96" spans="2:18" ht="19.350000000000001" customHeight="1" x14ac:dyDescent="0.2">
      <c r="D96" s="66" t="s">
        <v>63</v>
      </c>
      <c r="E96" s="66"/>
      <c r="F96" s="67" t="s">
        <v>55</v>
      </c>
      <c r="G96" s="67"/>
      <c r="H96" s="67"/>
      <c r="I96" s="67"/>
      <c r="J96" s="68">
        <v>22700</v>
      </c>
      <c r="K96" s="68"/>
      <c r="L96" s="68"/>
      <c r="M96" s="68"/>
    </row>
    <row r="97" spans="3:18" ht="17.100000000000001" customHeight="1" x14ac:dyDescent="0.2"/>
    <row r="98" spans="3:18" ht="18.75" customHeight="1" x14ac:dyDescent="0.2">
      <c r="D98" s="63" t="s">
        <v>50</v>
      </c>
      <c r="E98" s="63"/>
      <c r="F98" s="63"/>
      <c r="G98" s="63"/>
      <c r="H98" s="64" t="s">
        <v>64</v>
      </c>
      <c r="I98" s="64"/>
      <c r="J98" s="64"/>
      <c r="K98" s="64"/>
      <c r="L98" s="64"/>
      <c r="M98" s="64" t="s">
        <v>52</v>
      </c>
      <c r="N98" s="64"/>
      <c r="O98" s="64"/>
      <c r="P98" s="65" t="s">
        <v>65</v>
      </c>
      <c r="Q98" s="65"/>
      <c r="R98" s="65"/>
    </row>
    <row r="99" spans="3:18" ht="19.350000000000001" customHeight="1" x14ac:dyDescent="0.2">
      <c r="D99" s="66" t="s">
        <v>63</v>
      </c>
      <c r="E99" s="66"/>
      <c r="F99" s="67" t="s">
        <v>55</v>
      </c>
      <c r="G99" s="67"/>
      <c r="H99" s="67"/>
      <c r="I99" s="67"/>
      <c r="J99" s="68">
        <v>43800</v>
      </c>
      <c r="K99" s="68"/>
      <c r="L99" s="68"/>
      <c r="M99" s="68"/>
    </row>
    <row r="100" spans="3:18" ht="17.100000000000001" customHeight="1" x14ac:dyDescent="0.2"/>
    <row r="101" spans="3:18" ht="19.350000000000001" customHeight="1" x14ac:dyDescent="0.2">
      <c r="C101" s="66" t="s">
        <v>82</v>
      </c>
      <c r="D101" s="66"/>
      <c r="E101" s="67" t="s">
        <v>55</v>
      </c>
      <c r="F101" s="67"/>
      <c r="G101" s="67"/>
      <c r="H101" s="67"/>
      <c r="I101" s="68">
        <v>88500</v>
      </c>
      <c r="J101" s="68"/>
      <c r="K101" s="68"/>
    </row>
    <row r="102" spans="3:18" ht="17.100000000000001" customHeight="1" x14ac:dyDescent="0.2"/>
    <row r="103" spans="3:18" ht="30.6" customHeight="1" x14ac:dyDescent="0.2">
      <c r="C103" s="63" t="s">
        <v>46</v>
      </c>
      <c r="D103" s="63"/>
      <c r="E103" s="63"/>
      <c r="F103" s="63"/>
      <c r="G103" s="64" t="s">
        <v>89</v>
      </c>
      <c r="H103" s="64"/>
      <c r="I103" s="64"/>
      <c r="J103" s="64"/>
      <c r="K103" s="64" t="s">
        <v>48</v>
      </c>
      <c r="L103" s="64"/>
      <c r="M103" s="64"/>
      <c r="N103" s="64"/>
      <c r="O103" s="65" t="s">
        <v>90</v>
      </c>
      <c r="P103" s="65"/>
      <c r="Q103" s="65"/>
      <c r="R103" s="65"/>
    </row>
    <row r="104" spans="3:18" ht="18.75" customHeight="1" x14ac:dyDescent="0.2">
      <c r="D104" s="63" t="s">
        <v>50</v>
      </c>
      <c r="E104" s="63"/>
      <c r="F104" s="63"/>
      <c r="G104" s="63"/>
      <c r="H104" s="64" t="s">
        <v>61</v>
      </c>
      <c r="I104" s="64"/>
      <c r="J104" s="64"/>
      <c r="K104" s="64"/>
      <c r="L104" s="64"/>
      <c r="M104" s="64" t="s">
        <v>52</v>
      </c>
      <c r="N104" s="64"/>
      <c r="O104" s="64"/>
      <c r="P104" s="65" t="s">
        <v>62</v>
      </c>
      <c r="Q104" s="65"/>
      <c r="R104" s="65"/>
    </row>
    <row r="105" spans="3:18" ht="19.350000000000001" customHeight="1" x14ac:dyDescent="0.2">
      <c r="D105" s="66" t="s">
        <v>58</v>
      </c>
      <c r="E105" s="66"/>
      <c r="F105" s="67" t="s">
        <v>55</v>
      </c>
      <c r="G105" s="67"/>
      <c r="H105" s="67"/>
      <c r="I105" s="67"/>
      <c r="J105" s="68">
        <v>37720</v>
      </c>
      <c r="K105" s="68"/>
      <c r="L105" s="68"/>
      <c r="M105" s="68"/>
    </row>
    <row r="106" spans="3:18" ht="17.100000000000001" customHeight="1" x14ac:dyDescent="0.2"/>
    <row r="107" spans="3:18" ht="19.350000000000001" customHeight="1" x14ac:dyDescent="0.2">
      <c r="C107" s="66" t="s">
        <v>58</v>
      </c>
      <c r="D107" s="66"/>
      <c r="E107" s="67" t="s">
        <v>55</v>
      </c>
      <c r="F107" s="67"/>
      <c r="G107" s="67"/>
      <c r="H107" s="67"/>
      <c r="I107" s="68">
        <v>37720</v>
      </c>
      <c r="J107" s="68"/>
      <c r="K107" s="68"/>
    </row>
    <row r="108" spans="3:18" ht="17.100000000000001" customHeight="1" x14ac:dyDescent="0.2"/>
    <row r="109" spans="3:18" ht="30.6" customHeight="1" x14ac:dyDescent="0.2">
      <c r="C109" s="63" t="s">
        <v>46</v>
      </c>
      <c r="D109" s="63"/>
      <c r="E109" s="63"/>
      <c r="F109" s="63"/>
      <c r="G109" s="64" t="s">
        <v>91</v>
      </c>
      <c r="H109" s="64"/>
      <c r="I109" s="64"/>
      <c r="J109" s="64"/>
      <c r="K109" s="64" t="s">
        <v>48</v>
      </c>
      <c r="L109" s="64"/>
      <c r="M109" s="64"/>
      <c r="N109" s="64"/>
      <c r="O109" s="65" t="s">
        <v>92</v>
      </c>
      <c r="P109" s="65"/>
      <c r="Q109" s="65"/>
      <c r="R109" s="65"/>
    </row>
    <row r="110" spans="3:18" ht="30.6" customHeight="1" x14ac:dyDescent="0.2">
      <c r="D110" s="63" t="s">
        <v>50</v>
      </c>
      <c r="E110" s="63"/>
      <c r="F110" s="63"/>
      <c r="G110" s="63"/>
      <c r="H110" s="64" t="s">
        <v>72</v>
      </c>
      <c r="I110" s="64"/>
      <c r="J110" s="64"/>
      <c r="K110" s="64"/>
      <c r="L110" s="64"/>
      <c r="M110" s="64" t="s">
        <v>52</v>
      </c>
      <c r="N110" s="64"/>
      <c r="O110" s="64"/>
      <c r="P110" s="65" t="s">
        <v>73</v>
      </c>
      <c r="Q110" s="65"/>
      <c r="R110" s="65"/>
    </row>
    <row r="111" spans="3:18" ht="19.350000000000001" customHeight="1" x14ac:dyDescent="0.2">
      <c r="D111" s="66" t="s">
        <v>63</v>
      </c>
      <c r="E111" s="66"/>
      <c r="F111" s="67" t="s">
        <v>55</v>
      </c>
      <c r="G111" s="67"/>
      <c r="H111" s="67"/>
      <c r="I111" s="67"/>
      <c r="J111" s="68">
        <v>22080</v>
      </c>
      <c r="K111" s="68"/>
      <c r="L111" s="68"/>
      <c r="M111" s="68"/>
    </row>
    <row r="112" spans="3:18" ht="37.35" customHeight="1" x14ac:dyDescent="0.2"/>
    <row r="113" spans="2:18" ht="0.75" customHeight="1" x14ac:dyDescent="0.2">
      <c r="B113" s="58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60"/>
    </row>
    <row r="114" spans="2:18" ht="6" customHeight="1" x14ac:dyDescent="0.2"/>
    <row r="115" spans="2:18" ht="11.85" customHeight="1" x14ac:dyDescent="0.2">
      <c r="C115" s="69" t="s">
        <v>74</v>
      </c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</row>
    <row r="116" spans="2:18" ht="17.100000000000001" customHeight="1" x14ac:dyDescent="0.2"/>
    <row r="117" spans="2:18" ht="16.149999999999999" customHeight="1" x14ac:dyDescent="0.2">
      <c r="C117" s="62" t="s">
        <v>45</v>
      </c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</row>
    <row r="118" spans="2:18" ht="0.75" customHeight="1" x14ac:dyDescent="0.2"/>
    <row r="119" spans="2:18" ht="0.75" customHeight="1" x14ac:dyDescent="0.2">
      <c r="B119" s="58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60"/>
    </row>
    <row r="120" spans="2:18" ht="6" customHeight="1" x14ac:dyDescent="0.2"/>
    <row r="121" spans="2:18" ht="19.350000000000001" customHeight="1" x14ac:dyDescent="0.2">
      <c r="C121" s="66" t="s">
        <v>63</v>
      </c>
      <c r="D121" s="66"/>
      <c r="E121" s="67" t="s">
        <v>55</v>
      </c>
      <c r="F121" s="67"/>
      <c r="G121" s="67"/>
      <c r="H121" s="67"/>
      <c r="I121" s="68">
        <v>22080</v>
      </c>
      <c r="J121" s="68"/>
      <c r="K121" s="68"/>
    </row>
    <row r="122" spans="2:18" ht="17.100000000000001" customHeight="1" x14ac:dyDescent="0.2"/>
    <row r="123" spans="2:18" ht="30.6" customHeight="1" x14ac:dyDescent="0.2">
      <c r="C123" s="63" t="s">
        <v>46</v>
      </c>
      <c r="D123" s="63"/>
      <c r="E123" s="63"/>
      <c r="F123" s="63"/>
      <c r="G123" s="64" t="s">
        <v>93</v>
      </c>
      <c r="H123" s="64"/>
      <c r="I123" s="64"/>
      <c r="J123" s="64"/>
      <c r="K123" s="64" t="s">
        <v>48</v>
      </c>
      <c r="L123" s="64"/>
      <c r="M123" s="64"/>
      <c r="N123" s="64"/>
      <c r="O123" s="65" t="s">
        <v>94</v>
      </c>
      <c r="P123" s="65"/>
      <c r="Q123" s="65"/>
      <c r="R123" s="65"/>
    </row>
    <row r="124" spans="2:18" ht="18.75" customHeight="1" x14ac:dyDescent="0.2">
      <c r="D124" s="63" t="s">
        <v>50</v>
      </c>
      <c r="E124" s="63"/>
      <c r="F124" s="63"/>
      <c r="G124" s="63"/>
      <c r="H124" s="64" t="s">
        <v>68</v>
      </c>
      <c r="I124" s="64"/>
      <c r="J124" s="64"/>
      <c r="K124" s="64"/>
      <c r="L124" s="64"/>
      <c r="M124" s="64" t="s">
        <v>52</v>
      </c>
      <c r="N124" s="64"/>
      <c r="O124" s="64"/>
      <c r="P124" s="65" t="s">
        <v>69</v>
      </c>
      <c r="Q124" s="65"/>
      <c r="R124" s="65"/>
    </row>
    <row r="125" spans="2:18" ht="19.350000000000001" customHeight="1" x14ac:dyDescent="0.2">
      <c r="D125" s="66" t="s">
        <v>79</v>
      </c>
      <c r="E125" s="66"/>
      <c r="F125" s="67" t="s">
        <v>55</v>
      </c>
      <c r="G125" s="67"/>
      <c r="H125" s="67"/>
      <c r="I125" s="67"/>
      <c r="J125" s="68">
        <v>124440</v>
      </c>
      <c r="K125" s="68"/>
      <c r="L125" s="68"/>
      <c r="M125" s="68"/>
    </row>
    <row r="126" spans="2:18" ht="17.100000000000001" customHeight="1" x14ac:dyDescent="0.2"/>
    <row r="127" spans="2:18" ht="19.350000000000001" customHeight="1" x14ac:dyDescent="0.2">
      <c r="C127" s="66" t="s">
        <v>79</v>
      </c>
      <c r="D127" s="66"/>
      <c r="E127" s="67" t="s">
        <v>55</v>
      </c>
      <c r="F127" s="67"/>
      <c r="G127" s="67"/>
      <c r="H127" s="67"/>
      <c r="I127" s="68">
        <v>124440</v>
      </c>
      <c r="J127" s="68"/>
      <c r="K127" s="68"/>
    </row>
    <row r="128" spans="2:18" ht="17.100000000000001" customHeight="1" x14ac:dyDescent="0.2"/>
    <row r="129" spans="3:18" ht="30.6" customHeight="1" x14ac:dyDescent="0.2">
      <c r="C129" s="63" t="s">
        <v>46</v>
      </c>
      <c r="D129" s="63"/>
      <c r="E129" s="63"/>
      <c r="F129" s="63"/>
      <c r="G129" s="64" t="s">
        <v>95</v>
      </c>
      <c r="H129" s="64"/>
      <c r="I129" s="64"/>
      <c r="J129" s="64"/>
      <c r="K129" s="64" t="s">
        <v>48</v>
      </c>
      <c r="L129" s="64"/>
      <c r="M129" s="64"/>
      <c r="N129" s="64"/>
      <c r="O129" s="65" t="s">
        <v>96</v>
      </c>
      <c r="P129" s="65"/>
      <c r="Q129" s="65"/>
      <c r="R129" s="65"/>
    </row>
    <row r="130" spans="3:18" ht="18.75" customHeight="1" x14ac:dyDescent="0.2">
      <c r="D130" s="63" t="s">
        <v>50</v>
      </c>
      <c r="E130" s="63"/>
      <c r="F130" s="63"/>
      <c r="G130" s="63"/>
      <c r="H130" s="64" t="s">
        <v>61</v>
      </c>
      <c r="I130" s="64"/>
      <c r="J130" s="64"/>
      <c r="K130" s="64"/>
      <c r="L130" s="64"/>
      <c r="M130" s="64" t="s">
        <v>52</v>
      </c>
      <c r="N130" s="64"/>
      <c r="O130" s="64"/>
      <c r="P130" s="65" t="s">
        <v>62</v>
      </c>
      <c r="Q130" s="65"/>
      <c r="R130" s="65"/>
    </row>
    <row r="131" spans="3:18" ht="19.350000000000001" customHeight="1" x14ac:dyDescent="0.2">
      <c r="D131" s="66" t="s">
        <v>97</v>
      </c>
      <c r="E131" s="66"/>
      <c r="F131" s="67" t="s">
        <v>55</v>
      </c>
      <c r="G131" s="67"/>
      <c r="H131" s="67"/>
      <c r="I131" s="67"/>
      <c r="J131" s="68">
        <v>161600</v>
      </c>
      <c r="K131" s="68"/>
      <c r="L131" s="68"/>
      <c r="M131" s="68"/>
    </row>
    <row r="132" spans="3:18" ht="17.100000000000001" customHeight="1" x14ac:dyDescent="0.2"/>
    <row r="133" spans="3:18" ht="19.350000000000001" customHeight="1" x14ac:dyDescent="0.2">
      <c r="C133" s="66" t="s">
        <v>97</v>
      </c>
      <c r="D133" s="66"/>
      <c r="E133" s="67" t="s">
        <v>55</v>
      </c>
      <c r="F133" s="67"/>
      <c r="G133" s="67"/>
      <c r="H133" s="67"/>
      <c r="I133" s="68">
        <v>161600</v>
      </c>
      <c r="J133" s="68"/>
      <c r="K133" s="68"/>
    </row>
    <row r="134" spans="3:18" ht="17.100000000000001" customHeight="1" x14ac:dyDescent="0.2"/>
    <row r="135" spans="3:18" ht="30.6" customHeight="1" x14ac:dyDescent="0.2">
      <c r="C135" s="63" t="s">
        <v>46</v>
      </c>
      <c r="D135" s="63"/>
      <c r="E135" s="63"/>
      <c r="F135" s="63"/>
      <c r="G135" s="64" t="s">
        <v>98</v>
      </c>
      <c r="H135" s="64"/>
      <c r="I135" s="64"/>
      <c r="J135" s="64"/>
      <c r="K135" s="64" t="s">
        <v>48</v>
      </c>
      <c r="L135" s="64"/>
      <c r="M135" s="64"/>
      <c r="N135" s="64"/>
      <c r="O135" s="65" t="s">
        <v>99</v>
      </c>
      <c r="P135" s="65"/>
      <c r="Q135" s="65"/>
      <c r="R135" s="65"/>
    </row>
    <row r="136" spans="3:18" ht="30.6" customHeight="1" x14ac:dyDescent="0.2">
      <c r="D136" s="63" t="s">
        <v>50</v>
      </c>
      <c r="E136" s="63"/>
      <c r="F136" s="63"/>
      <c r="G136" s="63"/>
      <c r="H136" s="64" t="s">
        <v>72</v>
      </c>
      <c r="I136" s="64"/>
      <c r="J136" s="64"/>
      <c r="K136" s="64"/>
      <c r="L136" s="64"/>
      <c r="M136" s="64" t="s">
        <v>52</v>
      </c>
      <c r="N136" s="64"/>
      <c r="O136" s="64"/>
      <c r="P136" s="65" t="s">
        <v>73</v>
      </c>
      <c r="Q136" s="65"/>
      <c r="R136" s="65"/>
    </row>
    <row r="137" spans="3:18" ht="19.350000000000001" customHeight="1" x14ac:dyDescent="0.2">
      <c r="D137" s="66" t="s">
        <v>63</v>
      </c>
      <c r="E137" s="66"/>
      <c r="F137" s="67" t="s">
        <v>55</v>
      </c>
      <c r="G137" s="67"/>
      <c r="H137" s="67"/>
      <c r="I137" s="67"/>
      <c r="J137" s="68">
        <v>18000</v>
      </c>
      <c r="K137" s="68"/>
      <c r="L137" s="68"/>
      <c r="M137" s="68"/>
    </row>
    <row r="138" spans="3:18" ht="17.100000000000001" customHeight="1" x14ac:dyDescent="0.2"/>
    <row r="139" spans="3:18" ht="18.75" customHeight="1" x14ac:dyDescent="0.2">
      <c r="D139" s="63" t="s">
        <v>50</v>
      </c>
      <c r="E139" s="63"/>
      <c r="F139" s="63"/>
      <c r="G139" s="63"/>
      <c r="H139" s="64" t="s">
        <v>61</v>
      </c>
      <c r="I139" s="64"/>
      <c r="J139" s="64"/>
      <c r="K139" s="64"/>
      <c r="L139" s="64"/>
      <c r="M139" s="64" t="s">
        <v>52</v>
      </c>
      <c r="N139" s="64"/>
      <c r="O139" s="64"/>
      <c r="P139" s="65" t="s">
        <v>62</v>
      </c>
      <c r="Q139" s="65"/>
      <c r="R139" s="65"/>
    </row>
    <row r="140" spans="3:18" ht="19.350000000000001" customHeight="1" x14ac:dyDescent="0.2">
      <c r="D140" s="66" t="s">
        <v>58</v>
      </c>
      <c r="E140" s="66"/>
      <c r="F140" s="67" t="s">
        <v>55</v>
      </c>
      <c r="G140" s="67"/>
      <c r="H140" s="67"/>
      <c r="I140" s="67"/>
      <c r="J140" s="68">
        <v>42160</v>
      </c>
      <c r="K140" s="68"/>
      <c r="L140" s="68"/>
      <c r="M140" s="68"/>
    </row>
    <row r="141" spans="3:18" ht="17.100000000000001" customHeight="1" x14ac:dyDescent="0.2"/>
    <row r="142" spans="3:18" ht="18.75" customHeight="1" x14ac:dyDescent="0.2">
      <c r="D142" s="63" t="s">
        <v>50</v>
      </c>
      <c r="E142" s="63"/>
      <c r="F142" s="63"/>
      <c r="G142" s="63"/>
      <c r="H142" s="64" t="s">
        <v>64</v>
      </c>
      <c r="I142" s="64"/>
      <c r="J142" s="64"/>
      <c r="K142" s="64"/>
      <c r="L142" s="64"/>
      <c r="M142" s="64" t="s">
        <v>52</v>
      </c>
      <c r="N142" s="64"/>
      <c r="O142" s="64"/>
      <c r="P142" s="65" t="s">
        <v>65</v>
      </c>
      <c r="Q142" s="65"/>
      <c r="R142" s="65"/>
    </row>
    <row r="143" spans="3:18" ht="19.350000000000001" customHeight="1" x14ac:dyDescent="0.2">
      <c r="D143" s="66" t="s">
        <v>63</v>
      </c>
      <c r="E143" s="66"/>
      <c r="F143" s="67" t="s">
        <v>55</v>
      </c>
      <c r="G143" s="67"/>
      <c r="H143" s="67"/>
      <c r="I143" s="67"/>
      <c r="J143" s="68">
        <v>22800</v>
      </c>
      <c r="K143" s="68"/>
      <c r="L143" s="68"/>
      <c r="M143" s="68"/>
    </row>
    <row r="144" spans="3:18" ht="17.100000000000001" customHeight="1" x14ac:dyDescent="0.2"/>
    <row r="145" spans="2:18" ht="30.6" customHeight="1" x14ac:dyDescent="0.2">
      <c r="D145" s="63" t="s">
        <v>50</v>
      </c>
      <c r="E145" s="63"/>
      <c r="F145" s="63"/>
      <c r="G145" s="63"/>
      <c r="H145" s="64" t="s">
        <v>72</v>
      </c>
      <c r="I145" s="64"/>
      <c r="J145" s="64"/>
      <c r="K145" s="64"/>
      <c r="L145" s="64"/>
      <c r="M145" s="64" t="s">
        <v>52</v>
      </c>
      <c r="N145" s="64"/>
      <c r="O145" s="64"/>
      <c r="P145" s="65" t="s">
        <v>73</v>
      </c>
      <c r="Q145" s="65"/>
      <c r="R145" s="65"/>
    </row>
    <row r="146" spans="2:18" ht="19.350000000000001" customHeight="1" x14ac:dyDescent="0.2">
      <c r="D146" s="66" t="s">
        <v>63</v>
      </c>
      <c r="E146" s="66"/>
      <c r="F146" s="67" t="s">
        <v>55</v>
      </c>
      <c r="G146" s="67"/>
      <c r="H146" s="67"/>
      <c r="I146" s="67"/>
      <c r="J146" s="68">
        <v>23200</v>
      </c>
      <c r="K146" s="68"/>
      <c r="L146" s="68"/>
      <c r="M146" s="68"/>
    </row>
    <row r="147" spans="2:18" ht="17.100000000000001" customHeight="1" x14ac:dyDescent="0.2"/>
    <row r="148" spans="2:18" ht="18.75" customHeight="1" x14ac:dyDescent="0.2">
      <c r="D148" s="63" t="s">
        <v>50</v>
      </c>
      <c r="E148" s="63"/>
      <c r="F148" s="63"/>
      <c r="G148" s="63"/>
      <c r="H148" s="64" t="s">
        <v>64</v>
      </c>
      <c r="I148" s="64"/>
      <c r="J148" s="64"/>
      <c r="K148" s="64"/>
      <c r="L148" s="64"/>
      <c r="M148" s="64" t="s">
        <v>52</v>
      </c>
      <c r="N148" s="64"/>
      <c r="O148" s="64"/>
      <c r="P148" s="65" t="s">
        <v>65</v>
      </c>
      <c r="Q148" s="65"/>
      <c r="R148" s="65"/>
    </row>
    <row r="149" spans="2:18" ht="19.350000000000001" customHeight="1" x14ac:dyDescent="0.2">
      <c r="D149" s="66" t="s">
        <v>100</v>
      </c>
      <c r="E149" s="66"/>
      <c r="F149" s="67" t="s">
        <v>55</v>
      </c>
      <c r="G149" s="67"/>
      <c r="H149" s="67"/>
      <c r="I149" s="67"/>
      <c r="J149" s="68">
        <v>479200</v>
      </c>
      <c r="K149" s="68"/>
      <c r="L149" s="68"/>
      <c r="M149" s="68"/>
    </row>
    <row r="150" spans="2:18" ht="37.35" customHeight="1" x14ac:dyDescent="0.2"/>
    <row r="151" spans="2:18" ht="0.75" customHeight="1" x14ac:dyDescent="0.2">
      <c r="B151" s="58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60"/>
    </row>
    <row r="152" spans="2:18" ht="6" customHeight="1" x14ac:dyDescent="0.2"/>
    <row r="153" spans="2:18" ht="11.85" customHeight="1" x14ac:dyDescent="0.2">
      <c r="C153" s="69" t="s">
        <v>74</v>
      </c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</row>
    <row r="154" spans="2:18" ht="17.100000000000001" customHeight="1" x14ac:dyDescent="0.2"/>
    <row r="155" spans="2:18" ht="16.149999999999999" customHeight="1" x14ac:dyDescent="0.2">
      <c r="C155" s="62" t="s">
        <v>45</v>
      </c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</row>
    <row r="156" spans="2:18" ht="0.75" customHeight="1" x14ac:dyDescent="0.2"/>
    <row r="157" spans="2:18" ht="0.75" customHeight="1" x14ac:dyDescent="0.2">
      <c r="B157" s="58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60"/>
    </row>
    <row r="158" spans="2:18" ht="6" customHeight="1" x14ac:dyDescent="0.2"/>
    <row r="159" spans="2:18" ht="19.350000000000001" customHeight="1" x14ac:dyDescent="0.2">
      <c r="C159" s="66" t="s">
        <v>101</v>
      </c>
      <c r="D159" s="66"/>
      <c r="E159" s="67" t="s">
        <v>55</v>
      </c>
      <c r="F159" s="67"/>
      <c r="G159" s="67"/>
      <c r="H159" s="67"/>
      <c r="I159" s="68">
        <v>585360</v>
      </c>
      <c r="J159" s="68"/>
      <c r="K159" s="68"/>
    </row>
    <row r="160" spans="2:18" ht="17.100000000000001" customHeight="1" x14ac:dyDescent="0.2"/>
    <row r="161" spans="3:18" ht="30.6" customHeight="1" x14ac:dyDescent="0.2">
      <c r="C161" s="63" t="s">
        <v>46</v>
      </c>
      <c r="D161" s="63"/>
      <c r="E161" s="63"/>
      <c r="F161" s="63"/>
      <c r="G161" s="64" t="s">
        <v>102</v>
      </c>
      <c r="H161" s="64"/>
      <c r="I161" s="64"/>
      <c r="J161" s="64"/>
      <c r="K161" s="64" t="s">
        <v>48</v>
      </c>
      <c r="L161" s="64"/>
      <c r="M161" s="64"/>
      <c r="N161" s="64"/>
      <c r="O161" s="65" t="s">
        <v>103</v>
      </c>
      <c r="P161" s="65"/>
      <c r="Q161" s="65"/>
      <c r="R161" s="65"/>
    </row>
    <row r="162" spans="3:18" ht="18.75" customHeight="1" x14ac:dyDescent="0.2">
      <c r="D162" s="63" t="s">
        <v>50</v>
      </c>
      <c r="E162" s="63"/>
      <c r="F162" s="63"/>
      <c r="G162" s="63"/>
      <c r="H162" s="64" t="s">
        <v>61</v>
      </c>
      <c r="I162" s="64"/>
      <c r="J162" s="64"/>
      <c r="K162" s="64"/>
      <c r="L162" s="64"/>
      <c r="M162" s="64" t="s">
        <v>52</v>
      </c>
      <c r="N162" s="64"/>
      <c r="O162" s="64"/>
      <c r="P162" s="65" t="s">
        <v>62</v>
      </c>
      <c r="Q162" s="65"/>
      <c r="R162" s="65"/>
    </row>
    <row r="163" spans="3:18" ht="19.350000000000001" customHeight="1" x14ac:dyDescent="0.2">
      <c r="D163" s="66" t="s">
        <v>63</v>
      </c>
      <c r="E163" s="66"/>
      <c r="F163" s="67" t="s">
        <v>55</v>
      </c>
      <c r="G163" s="67"/>
      <c r="H163" s="67"/>
      <c r="I163" s="67"/>
      <c r="J163" s="68">
        <v>16080</v>
      </c>
      <c r="K163" s="68"/>
      <c r="L163" s="68"/>
      <c r="M163" s="68"/>
    </row>
    <row r="164" spans="3:18" ht="17.100000000000001" customHeight="1" x14ac:dyDescent="0.2"/>
    <row r="165" spans="3:18" ht="30.6" customHeight="1" x14ac:dyDescent="0.2">
      <c r="D165" s="63" t="s">
        <v>50</v>
      </c>
      <c r="E165" s="63"/>
      <c r="F165" s="63"/>
      <c r="G165" s="63"/>
      <c r="H165" s="64" t="s">
        <v>72</v>
      </c>
      <c r="I165" s="64"/>
      <c r="J165" s="64"/>
      <c r="K165" s="64"/>
      <c r="L165" s="64"/>
      <c r="M165" s="64" t="s">
        <v>52</v>
      </c>
      <c r="N165" s="64"/>
      <c r="O165" s="64"/>
      <c r="P165" s="65" t="s">
        <v>73</v>
      </c>
      <c r="Q165" s="65"/>
      <c r="R165" s="65"/>
    </row>
    <row r="166" spans="3:18" ht="19.350000000000001" customHeight="1" x14ac:dyDescent="0.2">
      <c r="D166" s="66" t="s">
        <v>63</v>
      </c>
      <c r="E166" s="66"/>
      <c r="F166" s="67" t="s">
        <v>55</v>
      </c>
      <c r="G166" s="67"/>
      <c r="H166" s="67"/>
      <c r="I166" s="67"/>
      <c r="J166" s="68">
        <v>26500</v>
      </c>
      <c r="K166" s="68"/>
      <c r="L166" s="68"/>
      <c r="M166" s="68"/>
    </row>
    <row r="167" spans="3:18" ht="17.100000000000001" customHeight="1" x14ac:dyDescent="0.2"/>
    <row r="168" spans="3:18" ht="19.350000000000001" customHeight="1" x14ac:dyDescent="0.2">
      <c r="C168" s="66" t="s">
        <v>58</v>
      </c>
      <c r="D168" s="66"/>
      <c r="E168" s="67" t="s">
        <v>55</v>
      </c>
      <c r="F168" s="67"/>
      <c r="G168" s="67"/>
      <c r="H168" s="67"/>
      <c r="I168" s="68">
        <v>42580</v>
      </c>
      <c r="J168" s="68"/>
      <c r="K168" s="68"/>
    </row>
    <row r="169" spans="3:18" ht="17.100000000000001" customHeight="1" x14ac:dyDescent="0.2"/>
    <row r="170" spans="3:18" ht="30.6" customHeight="1" x14ac:dyDescent="0.2">
      <c r="C170" s="63" t="s">
        <v>46</v>
      </c>
      <c r="D170" s="63"/>
      <c r="E170" s="63"/>
      <c r="F170" s="63"/>
      <c r="G170" s="64" t="s">
        <v>104</v>
      </c>
      <c r="H170" s="64"/>
      <c r="I170" s="64"/>
      <c r="J170" s="64"/>
      <c r="K170" s="64" t="s">
        <v>48</v>
      </c>
      <c r="L170" s="64"/>
      <c r="M170" s="64"/>
      <c r="N170" s="64"/>
      <c r="O170" s="65" t="s">
        <v>105</v>
      </c>
      <c r="P170" s="65"/>
      <c r="Q170" s="65"/>
      <c r="R170" s="65"/>
    </row>
    <row r="171" spans="3:18" ht="30.6" customHeight="1" x14ac:dyDescent="0.2">
      <c r="D171" s="63" t="s">
        <v>50</v>
      </c>
      <c r="E171" s="63"/>
      <c r="F171" s="63"/>
      <c r="G171" s="63"/>
      <c r="H171" s="64" t="s">
        <v>72</v>
      </c>
      <c r="I171" s="64"/>
      <c r="J171" s="64"/>
      <c r="K171" s="64"/>
      <c r="L171" s="64"/>
      <c r="M171" s="64" t="s">
        <v>52</v>
      </c>
      <c r="N171" s="64"/>
      <c r="O171" s="64"/>
      <c r="P171" s="65" t="s">
        <v>73</v>
      </c>
      <c r="Q171" s="65"/>
      <c r="R171" s="65"/>
    </row>
    <row r="172" spans="3:18" ht="19.350000000000001" customHeight="1" x14ac:dyDescent="0.2">
      <c r="D172" s="66" t="s">
        <v>63</v>
      </c>
      <c r="E172" s="66"/>
      <c r="F172" s="67" t="s">
        <v>55</v>
      </c>
      <c r="G172" s="67"/>
      <c r="H172" s="67"/>
      <c r="I172" s="67"/>
      <c r="J172" s="68">
        <v>22040</v>
      </c>
      <c r="K172" s="68"/>
      <c r="L172" s="68"/>
      <c r="M172" s="68"/>
    </row>
    <row r="173" spans="3:18" ht="17.100000000000001" customHeight="1" x14ac:dyDescent="0.2"/>
    <row r="174" spans="3:18" ht="19.350000000000001" customHeight="1" x14ac:dyDescent="0.2">
      <c r="C174" s="66" t="s">
        <v>63</v>
      </c>
      <c r="D174" s="66"/>
      <c r="E174" s="67" t="s">
        <v>55</v>
      </c>
      <c r="F174" s="67"/>
      <c r="G174" s="67"/>
      <c r="H174" s="67"/>
      <c r="I174" s="68">
        <v>22040</v>
      </c>
      <c r="J174" s="68"/>
      <c r="K174" s="68"/>
    </row>
    <row r="175" spans="3:18" ht="17.100000000000001" customHeight="1" x14ac:dyDescent="0.2"/>
    <row r="176" spans="3:18" ht="30.6" customHeight="1" x14ac:dyDescent="0.2">
      <c r="C176" s="63" t="s">
        <v>46</v>
      </c>
      <c r="D176" s="63"/>
      <c r="E176" s="63"/>
      <c r="F176" s="63"/>
      <c r="G176" s="64" t="s">
        <v>106</v>
      </c>
      <c r="H176" s="64"/>
      <c r="I176" s="64"/>
      <c r="J176" s="64"/>
      <c r="K176" s="64" t="s">
        <v>48</v>
      </c>
      <c r="L176" s="64"/>
      <c r="M176" s="64"/>
      <c r="N176" s="64"/>
      <c r="O176" s="65" t="s">
        <v>107</v>
      </c>
      <c r="P176" s="65"/>
      <c r="Q176" s="65"/>
      <c r="R176" s="65"/>
    </row>
    <row r="177" spans="2:18" ht="30.6" customHeight="1" x14ac:dyDescent="0.2">
      <c r="D177" s="63" t="s">
        <v>50</v>
      </c>
      <c r="E177" s="63"/>
      <c r="F177" s="63"/>
      <c r="G177" s="63"/>
      <c r="H177" s="64" t="s">
        <v>72</v>
      </c>
      <c r="I177" s="64"/>
      <c r="J177" s="64"/>
      <c r="K177" s="64"/>
      <c r="L177" s="64"/>
      <c r="M177" s="64" t="s">
        <v>52</v>
      </c>
      <c r="N177" s="64"/>
      <c r="O177" s="64"/>
      <c r="P177" s="65" t="s">
        <v>73</v>
      </c>
      <c r="Q177" s="65"/>
      <c r="R177" s="65"/>
    </row>
    <row r="178" spans="2:18" ht="19.350000000000001" customHeight="1" x14ac:dyDescent="0.2">
      <c r="D178" s="66" t="s">
        <v>63</v>
      </c>
      <c r="E178" s="66"/>
      <c r="F178" s="67" t="s">
        <v>55</v>
      </c>
      <c r="G178" s="67"/>
      <c r="H178" s="67"/>
      <c r="I178" s="67"/>
      <c r="J178" s="68">
        <v>15760</v>
      </c>
      <c r="K178" s="68"/>
      <c r="L178" s="68"/>
      <c r="M178" s="68"/>
    </row>
    <row r="179" spans="2:18" ht="17.100000000000001" customHeight="1" x14ac:dyDescent="0.2"/>
    <row r="180" spans="2:18" ht="18.75" customHeight="1" x14ac:dyDescent="0.2">
      <c r="D180" s="63" t="s">
        <v>50</v>
      </c>
      <c r="E180" s="63"/>
      <c r="F180" s="63"/>
      <c r="G180" s="63"/>
      <c r="H180" s="64" t="s">
        <v>61</v>
      </c>
      <c r="I180" s="64"/>
      <c r="J180" s="64"/>
      <c r="K180" s="64"/>
      <c r="L180" s="64"/>
      <c r="M180" s="64" t="s">
        <v>52</v>
      </c>
      <c r="N180" s="64"/>
      <c r="O180" s="64"/>
      <c r="P180" s="65" t="s">
        <v>62</v>
      </c>
      <c r="Q180" s="65"/>
      <c r="R180" s="65"/>
    </row>
    <row r="181" spans="2:18" ht="19.350000000000001" customHeight="1" x14ac:dyDescent="0.2">
      <c r="D181" s="66" t="s">
        <v>63</v>
      </c>
      <c r="E181" s="66"/>
      <c r="F181" s="67" t="s">
        <v>55</v>
      </c>
      <c r="G181" s="67"/>
      <c r="H181" s="67"/>
      <c r="I181" s="67"/>
      <c r="J181" s="68">
        <v>16500</v>
      </c>
      <c r="K181" s="68"/>
      <c r="L181" s="68"/>
      <c r="M181" s="68"/>
    </row>
    <row r="182" spans="2:18" ht="17.100000000000001" customHeight="1" x14ac:dyDescent="0.2"/>
    <row r="183" spans="2:18" ht="30.6" customHeight="1" x14ac:dyDescent="0.2">
      <c r="D183" s="63" t="s">
        <v>50</v>
      </c>
      <c r="E183" s="63"/>
      <c r="F183" s="63"/>
      <c r="G183" s="63"/>
      <c r="H183" s="64" t="s">
        <v>72</v>
      </c>
      <c r="I183" s="64"/>
      <c r="J183" s="64"/>
      <c r="K183" s="64"/>
      <c r="L183" s="64"/>
      <c r="M183" s="64" t="s">
        <v>52</v>
      </c>
      <c r="N183" s="64"/>
      <c r="O183" s="64"/>
      <c r="P183" s="65" t="s">
        <v>73</v>
      </c>
      <c r="Q183" s="65"/>
      <c r="R183" s="65"/>
    </row>
    <row r="184" spans="2:18" ht="19.350000000000001" customHeight="1" x14ac:dyDescent="0.2">
      <c r="D184" s="66" t="s">
        <v>63</v>
      </c>
      <c r="E184" s="66"/>
      <c r="F184" s="67" t="s">
        <v>55</v>
      </c>
      <c r="G184" s="67"/>
      <c r="H184" s="67"/>
      <c r="I184" s="67"/>
      <c r="J184" s="68">
        <v>17820</v>
      </c>
      <c r="K184" s="68"/>
      <c r="L184" s="68"/>
      <c r="M184" s="68"/>
    </row>
    <row r="185" spans="2:18" ht="17.100000000000001" customHeight="1" x14ac:dyDescent="0.2"/>
    <row r="186" spans="2:18" ht="18.75" customHeight="1" x14ac:dyDescent="0.2">
      <c r="D186" s="63" t="s">
        <v>50</v>
      </c>
      <c r="E186" s="63"/>
      <c r="F186" s="63"/>
      <c r="G186" s="63"/>
      <c r="H186" s="64" t="s">
        <v>61</v>
      </c>
      <c r="I186" s="64"/>
      <c r="J186" s="64"/>
      <c r="K186" s="64"/>
      <c r="L186" s="64"/>
      <c r="M186" s="64" t="s">
        <v>52</v>
      </c>
      <c r="N186" s="64"/>
      <c r="O186" s="64"/>
      <c r="P186" s="65" t="s">
        <v>62</v>
      </c>
      <c r="Q186" s="65"/>
      <c r="R186" s="65"/>
    </row>
    <row r="187" spans="2:18" ht="33" customHeight="1" x14ac:dyDescent="0.2"/>
    <row r="188" spans="2:18" ht="0.75" customHeight="1" x14ac:dyDescent="0.2">
      <c r="B188" s="58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60"/>
    </row>
    <row r="189" spans="2:18" ht="6" customHeight="1" x14ac:dyDescent="0.2"/>
    <row r="190" spans="2:18" ht="11.85" customHeight="1" x14ac:dyDescent="0.2">
      <c r="C190" s="69" t="s">
        <v>74</v>
      </c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</row>
    <row r="191" spans="2:18" ht="17.100000000000001" customHeight="1" x14ac:dyDescent="0.2"/>
    <row r="192" spans="2:18" ht="16.149999999999999" customHeight="1" x14ac:dyDescent="0.2">
      <c r="C192" s="62" t="s">
        <v>45</v>
      </c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</row>
    <row r="193" spans="2:18" ht="0.75" customHeight="1" x14ac:dyDescent="0.2"/>
    <row r="194" spans="2:18" ht="0.75" customHeight="1" x14ac:dyDescent="0.2">
      <c r="B194" s="58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60"/>
    </row>
    <row r="195" spans="2:18" ht="6" customHeight="1" x14ac:dyDescent="0.2"/>
    <row r="196" spans="2:18" ht="19.350000000000001" customHeight="1" x14ac:dyDescent="0.2">
      <c r="D196" s="66" t="s">
        <v>82</v>
      </c>
      <c r="E196" s="66"/>
      <c r="F196" s="67" t="s">
        <v>55</v>
      </c>
      <c r="G196" s="67"/>
      <c r="H196" s="67"/>
      <c r="I196" s="67"/>
      <c r="J196" s="68">
        <v>56340</v>
      </c>
      <c r="K196" s="68"/>
      <c r="L196" s="68"/>
      <c r="M196" s="68"/>
    </row>
    <row r="197" spans="2:18" ht="17.100000000000001" customHeight="1" x14ac:dyDescent="0.2"/>
    <row r="198" spans="2:18" ht="19.350000000000001" customHeight="1" x14ac:dyDescent="0.2">
      <c r="C198" s="66" t="s">
        <v>108</v>
      </c>
      <c r="D198" s="66"/>
      <c r="E198" s="67" t="s">
        <v>55</v>
      </c>
      <c r="F198" s="67"/>
      <c r="G198" s="67"/>
      <c r="H198" s="67"/>
      <c r="I198" s="68">
        <v>106420</v>
      </c>
      <c r="J198" s="68"/>
      <c r="K198" s="68"/>
    </row>
    <row r="199" spans="2:18" ht="17.100000000000001" customHeight="1" x14ac:dyDescent="0.2"/>
    <row r="200" spans="2:18" ht="18.75" customHeight="1" x14ac:dyDescent="0.2">
      <c r="C200" s="63" t="s">
        <v>46</v>
      </c>
      <c r="D200" s="63"/>
      <c r="E200" s="63"/>
      <c r="F200" s="63"/>
      <c r="G200" s="64" t="s">
        <v>109</v>
      </c>
      <c r="H200" s="64"/>
      <c r="I200" s="64"/>
      <c r="J200" s="64"/>
      <c r="K200" s="64" t="s">
        <v>48</v>
      </c>
      <c r="L200" s="64"/>
      <c r="M200" s="64"/>
      <c r="N200" s="64"/>
      <c r="O200" s="65" t="s">
        <v>110</v>
      </c>
      <c r="P200" s="65"/>
      <c r="Q200" s="65"/>
      <c r="R200" s="65"/>
    </row>
    <row r="201" spans="2:18" ht="18.75" customHeight="1" x14ac:dyDescent="0.2">
      <c r="D201" s="63" t="s">
        <v>50</v>
      </c>
      <c r="E201" s="63"/>
      <c r="F201" s="63"/>
      <c r="G201" s="63"/>
      <c r="H201" s="64" t="s">
        <v>111</v>
      </c>
      <c r="I201" s="64"/>
      <c r="J201" s="64"/>
      <c r="K201" s="64"/>
      <c r="L201" s="64"/>
      <c r="M201" s="64" t="s">
        <v>52</v>
      </c>
      <c r="N201" s="64"/>
      <c r="O201" s="64"/>
      <c r="P201" s="65" t="s">
        <v>112</v>
      </c>
      <c r="Q201" s="65"/>
      <c r="R201" s="65"/>
    </row>
    <row r="202" spans="2:18" ht="19.350000000000001" customHeight="1" x14ac:dyDescent="0.2">
      <c r="D202" s="66" t="s">
        <v>63</v>
      </c>
      <c r="E202" s="66"/>
      <c r="F202" s="67" t="s">
        <v>55</v>
      </c>
      <c r="G202" s="67"/>
      <c r="H202" s="67"/>
      <c r="I202" s="67"/>
      <c r="J202" s="68">
        <v>0</v>
      </c>
      <c r="K202" s="68"/>
      <c r="L202" s="68"/>
      <c r="M202" s="68"/>
    </row>
    <row r="203" spans="2:18" ht="17.100000000000001" customHeight="1" x14ac:dyDescent="0.2"/>
    <row r="204" spans="2:18" ht="19.350000000000001" customHeight="1" x14ac:dyDescent="0.2">
      <c r="C204" s="66" t="s">
        <v>63</v>
      </c>
      <c r="D204" s="66"/>
      <c r="E204" s="67" t="s">
        <v>55</v>
      </c>
      <c r="F204" s="67"/>
      <c r="G204" s="67"/>
      <c r="H204" s="67"/>
      <c r="I204" s="68">
        <v>0</v>
      </c>
      <c r="J204" s="68"/>
      <c r="K204" s="68"/>
    </row>
    <row r="205" spans="2:18" ht="17.100000000000001" customHeight="1" x14ac:dyDescent="0.2"/>
    <row r="206" spans="2:18" ht="18.75" customHeight="1" x14ac:dyDescent="0.2">
      <c r="C206" s="63" t="s">
        <v>46</v>
      </c>
      <c r="D206" s="63"/>
      <c r="E206" s="63"/>
      <c r="F206" s="63"/>
      <c r="G206" s="64" t="s">
        <v>113</v>
      </c>
      <c r="H206" s="64"/>
      <c r="I206" s="64"/>
      <c r="J206" s="64"/>
      <c r="K206" s="64" t="s">
        <v>48</v>
      </c>
      <c r="L206" s="64"/>
      <c r="M206" s="64"/>
      <c r="N206" s="64"/>
      <c r="O206" s="65" t="s">
        <v>114</v>
      </c>
      <c r="P206" s="65"/>
      <c r="Q206" s="65"/>
      <c r="R206" s="65"/>
    </row>
    <row r="207" spans="2:18" ht="30.6" customHeight="1" x14ac:dyDescent="0.2">
      <c r="D207" s="63" t="s">
        <v>50</v>
      </c>
      <c r="E207" s="63"/>
      <c r="F207" s="63"/>
      <c r="G207" s="63"/>
      <c r="H207" s="64" t="s">
        <v>72</v>
      </c>
      <c r="I207" s="64"/>
      <c r="J207" s="64"/>
      <c r="K207" s="64"/>
      <c r="L207" s="64"/>
      <c r="M207" s="64" t="s">
        <v>52</v>
      </c>
      <c r="N207" s="64"/>
      <c r="O207" s="64"/>
      <c r="P207" s="65" t="s">
        <v>73</v>
      </c>
      <c r="Q207" s="65"/>
      <c r="R207" s="65"/>
    </row>
    <row r="208" spans="2:18" ht="19.350000000000001" customHeight="1" x14ac:dyDescent="0.2">
      <c r="D208" s="66" t="s">
        <v>63</v>
      </c>
      <c r="E208" s="66"/>
      <c r="F208" s="67" t="s">
        <v>55</v>
      </c>
      <c r="G208" s="67"/>
      <c r="H208" s="67"/>
      <c r="I208" s="67"/>
      <c r="J208" s="68">
        <v>25300</v>
      </c>
      <c r="K208" s="68"/>
      <c r="L208" s="68"/>
      <c r="M208" s="68"/>
    </row>
    <row r="209" spans="3:18" ht="17.100000000000001" customHeight="1" x14ac:dyDescent="0.2"/>
    <row r="210" spans="3:18" ht="19.350000000000001" customHeight="1" x14ac:dyDescent="0.2">
      <c r="C210" s="66" t="s">
        <v>63</v>
      </c>
      <c r="D210" s="66"/>
      <c r="E210" s="67" t="s">
        <v>55</v>
      </c>
      <c r="F210" s="67"/>
      <c r="G210" s="67"/>
      <c r="H210" s="67"/>
      <c r="I210" s="68">
        <v>25300</v>
      </c>
      <c r="J210" s="68"/>
      <c r="K210" s="68"/>
    </row>
    <row r="211" spans="3:18" ht="17.100000000000001" customHeight="1" x14ac:dyDescent="0.2"/>
    <row r="212" spans="3:18" ht="42.6" customHeight="1" x14ac:dyDescent="0.2">
      <c r="C212" s="63" t="s">
        <v>46</v>
      </c>
      <c r="D212" s="63"/>
      <c r="E212" s="63"/>
      <c r="F212" s="63"/>
      <c r="G212" s="64" t="s">
        <v>115</v>
      </c>
      <c r="H212" s="64"/>
      <c r="I212" s="64"/>
      <c r="J212" s="64"/>
      <c r="K212" s="64" t="s">
        <v>48</v>
      </c>
      <c r="L212" s="64"/>
      <c r="M212" s="64"/>
      <c r="N212" s="64"/>
      <c r="O212" s="65" t="s">
        <v>116</v>
      </c>
      <c r="P212" s="65"/>
      <c r="Q212" s="65"/>
      <c r="R212" s="65"/>
    </row>
    <row r="213" spans="3:18" ht="18.75" customHeight="1" x14ac:dyDescent="0.2">
      <c r="D213" s="63" t="s">
        <v>50</v>
      </c>
      <c r="E213" s="63"/>
      <c r="F213" s="63"/>
      <c r="G213" s="63"/>
      <c r="H213" s="64" t="s">
        <v>68</v>
      </c>
      <c r="I213" s="64"/>
      <c r="J213" s="64"/>
      <c r="K213" s="64"/>
      <c r="L213" s="64"/>
      <c r="M213" s="64" t="s">
        <v>52</v>
      </c>
      <c r="N213" s="64"/>
      <c r="O213" s="64"/>
      <c r="P213" s="65" t="s">
        <v>69</v>
      </c>
      <c r="Q213" s="65"/>
      <c r="R213" s="65"/>
    </row>
    <row r="214" spans="3:18" ht="19.350000000000001" customHeight="1" x14ac:dyDescent="0.2">
      <c r="D214" s="66" t="s">
        <v>83</v>
      </c>
      <c r="E214" s="66"/>
      <c r="F214" s="67" t="s">
        <v>55</v>
      </c>
      <c r="G214" s="67"/>
      <c r="H214" s="67"/>
      <c r="I214" s="67"/>
      <c r="J214" s="68">
        <v>118860</v>
      </c>
      <c r="K214" s="68"/>
      <c r="L214" s="68"/>
      <c r="M214" s="68"/>
    </row>
    <row r="215" spans="3:18" ht="17.100000000000001" customHeight="1" x14ac:dyDescent="0.2"/>
    <row r="216" spans="3:18" ht="19.350000000000001" customHeight="1" x14ac:dyDescent="0.2">
      <c r="C216" s="66" t="s">
        <v>83</v>
      </c>
      <c r="D216" s="66"/>
      <c r="E216" s="67" t="s">
        <v>55</v>
      </c>
      <c r="F216" s="67"/>
      <c r="G216" s="67"/>
      <c r="H216" s="67"/>
      <c r="I216" s="68">
        <v>118860</v>
      </c>
      <c r="J216" s="68"/>
      <c r="K216" s="68"/>
    </row>
    <row r="217" spans="3:18" ht="17.100000000000001" customHeight="1" x14ac:dyDescent="0.2"/>
    <row r="218" spans="3:18" ht="18.75" customHeight="1" x14ac:dyDescent="0.2">
      <c r="C218" s="63" t="s">
        <v>46</v>
      </c>
      <c r="D218" s="63"/>
      <c r="E218" s="63"/>
      <c r="F218" s="63"/>
      <c r="G218" s="64" t="s">
        <v>117</v>
      </c>
      <c r="H218" s="64"/>
      <c r="I218" s="64"/>
      <c r="J218" s="64"/>
      <c r="K218" s="64" t="s">
        <v>48</v>
      </c>
      <c r="L218" s="64"/>
      <c r="M218" s="64"/>
      <c r="N218" s="64"/>
      <c r="O218" s="65" t="s">
        <v>118</v>
      </c>
      <c r="P218" s="65"/>
      <c r="Q218" s="65"/>
      <c r="R218" s="65"/>
    </row>
    <row r="219" spans="3:18" ht="18.75" customHeight="1" x14ac:dyDescent="0.2">
      <c r="D219" s="63" t="s">
        <v>50</v>
      </c>
      <c r="E219" s="63"/>
      <c r="F219" s="63"/>
      <c r="G219" s="63"/>
      <c r="H219" s="64" t="s">
        <v>61</v>
      </c>
      <c r="I219" s="64"/>
      <c r="J219" s="64"/>
      <c r="K219" s="64"/>
      <c r="L219" s="64"/>
      <c r="M219" s="64" t="s">
        <v>52</v>
      </c>
      <c r="N219" s="64"/>
      <c r="O219" s="64"/>
      <c r="P219" s="65" t="s">
        <v>62</v>
      </c>
      <c r="Q219" s="65"/>
      <c r="R219" s="65"/>
    </row>
    <row r="220" spans="3:18" ht="19.350000000000001" customHeight="1" x14ac:dyDescent="0.2">
      <c r="D220" s="66" t="s">
        <v>101</v>
      </c>
      <c r="E220" s="66"/>
      <c r="F220" s="67" t="s">
        <v>55</v>
      </c>
      <c r="G220" s="67"/>
      <c r="H220" s="67"/>
      <c r="I220" s="67"/>
      <c r="J220" s="68">
        <v>314300</v>
      </c>
      <c r="K220" s="68"/>
      <c r="L220" s="68"/>
      <c r="M220" s="68"/>
    </row>
    <row r="221" spans="3:18" ht="17.100000000000001" customHeight="1" x14ac:dyDescent="0.2"/>
    <row r="222" spans="3:18" ht="18.75" customHeight="1" x14ac:dyDescent="0.2">
      <c r="D222" s="63" t="s">
        <v>50</v>
      </c>
      <c r="E222" s="63"/>
      <c r="F222" s="63"/>
      <c r="G222" s="63"/>
      <c r="H222" s="64" t="s">
        <v>64</v>
      </c>
      <c r="I222" s="64"/>
      <c r="J222" s="64"/>
      <c r="K222" s="64"/>
      <c r="L222" s="64"/>
      <c r="M222" s="64" t="s">
        <v>52</v>
      </c>
      <c r="N222" s="64"/>
      <c r="O222" s="64"/>
      <c r="P222" s="65" t="s">
        <v>65</v>
      </c>
      <c r="Q222" s="65"/>
      <c r="R222" s="65"/>
    </row>
    <row r="223" spans="3:18" ht="19.350000000000001" customHeight="1" x14ac:dyDescent="0.2">
      <c r="D223" s="66" t="s">
        <v>119</v>
      </c>
      <c r="E223" s="66"/>
      <c r="F223" s="67" t="s">
        <v>55</v>
      </c>
      <c r="G223" s="67"/>
      <c r="H223" s="67"/>
      <c r="I223" s="67"/>
      <c r="J223" s="68">
        <v>289000</v>
      </c>
      <c r="K223" s="68"/>
      <c r="L223" s="68"/>
      <c r="M223" s="68"/>
    </row>
    <row r="224" spans="3:18" ht="17.100000000000001" customHeight="1" x14ac:dyDescent="0.2"/>
    <row r="225" spans="2:17" ht="19.350000000000001" customHeight="1" x14ac:dyDescent="0.2">
      <c r="C225" s="66" t="s">
        <v>120</v>
      </c>
      <c r="D225" s="66"/>
      <c r="E225" s="67" t="s">
        <v>55</v>
      </c>
      <c r="F225" s="67"/>
      <c r="G225" s="67"/>
      <c r="H225" s="67"/>
      <c r="I225" s="68">
        <v>603300</v>
      </c>
      <c r="J225" s="68"/>
      <c r="K225" s="68"/>
    </row>
    <row r="226" spans="2:17" ht="17.100000000000001" customHeight="1" x14ac:dyDescent="0.2"/>
    <row r="227" spans="2:17" ht="19.350000000000001" customHeight="1" x14ac:dyDescent="0.2">
      <c r="C227" s="70" t="s">
        <v>121</v>
      </c>
      <c r="D227" s="70"/>
      <c r="E227" s="71" t="s">
        <v>55</v>
      </c>
      <c r="F227" s="71"/>
      <c r="G227" s="71"/>
      <c r="H227" s="71"/>
      <c r="I227" s="72">
        <v>2879500</v>
      </c>
      <c r="J227" s="72"/>
      <c r="K227" s="72"/>
    </row>
    <row r="228" spans="2:17" ht="7.15" customHeight="1" x14ac:dyDescent="0.2"/>
    <row r="229" spans="2:17" ht="0.75" customHeight="1" x14ac:dyDescent="0.2">
      <c r="B229" s="58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60"/>
    </row>
    <row r="230" spans="2:17" ht="6" customHeight="1" x14ac:dyDescent="0.2"/>
    <row r="231" spans="2:17" ht="11.85" customHeight="1" x14ac:dyDescent="0.2">
      <c r="C231" s="69" t="s">
        <v>74</v>
      </c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</row>
  </sheetData>
  <mergeCells count="435">
    <mergeCell ref="C227:D227"/>
    <mergeCell ref="E227:H227"/>
    <mergeCell ref="I227:K227"/>
    <mergeCell ref="C231:Q231"/>
    <mergeCell ref="P222:R222"/>
    <mergeCell ref="D223:E223"/>
    <mergeCell ref="F223:I223"/>
    <mergeCell ref="J223:M223"/>
    <mergeCell ref="C225:D225"/>
    <mergeCell ref="E225:H225"/>
    <mergeCell ref="I225:K225"/>
    <mergeCell ref="D220:E220"/>
    <mergeCell ref="F220:I220"/>
    <mergeCell ref="J220:M220"/>
    <mergeCell ref="D222:G222"/>
    <mergeCell ref="H222:L222"/>
    <mergeCell ref="M222:O222"/>
    <mergeCell ref="C218:F218"/>
    <mergeCell ref="G218:J218"/>
    <mergeCell ref="K218:N218"/>
    <mergeCell ref="O218:R218"/>
    <mergeCell ref="D219:G219"/>
    <mergeCell ref="H219:L219"/>
    <mergeCell ref="M219:O219"/>
    <mergeCell ref="P219:R219"/>
    <mergeCell ref="D214:E214"/>
    <mergeCell ref="F214:I214"/>
    <mergeCell ref="J214:M214"/>
    <mergeCell ref="C216:D216"/>
    <mergeCell ref="E216:H216"/>
    <mergeCell ref="I216:K216"/>
    <mergeCell ref="C212:F212"/>
    <mergeCell ref="G212:J212"/>
    <mergeCell ref="K212:N212"/>
    <mergeCell ref="O212:R212"/>
    <mergeCell ref="D213:G213"/>
    <mergeCell ref="H213:L213"/>
    <mergeCell ref="M213:O213"/>
    <mergeCell ref="P213:R213"/>
    <mergeCell ref="D208:E208"/>
    <mergeCell ref="F208:I208"/>
    <mergeCell ref="J208:M208"/>
    <mergeCell ref="C210:D210"/>
    <mergeCell ref="E210:H210"/>
    <mergeCell ref="I210:K210"/>
    <mergeCell ref="C206:F206"/>
    <mergeCell ref="G206:J206"/>
    <mergeCell ref="K206:N206"/>
    <mergeCell ref="O206:R206"/>
    <mergeCell ref="D207:G207"/>
    <mergeCell ref="H207:L207"/>
    <mergeCell ref="M207:O207"/>
    <mergeCell ref="P207:R207"/>
    <mergeCell ref="D202:E202"/>
    <mergeCell ref="F202:I202"/>
    <mergeCell ref="J202:M202"/>
    <mergeCell ref="C204:D204"/>
    <mergeCell ref="E204:H204"/>
    <mergeCell ref="I204:K204"/>
    <mergeCell ref="C200:F200"/>
    <mergeCell ref="G200:J200"/>
    <mergeCell ref="K200:N200"/>
    <mergeCell ref="O200:R200"/>
    <mergeCell ref="D201:G201"/>
    <mergeCell ref="H201:L201"/>
    <mergeCell ref="M201:O201"/>
    <mergeCell ref="P201:R201"/>
    <mergeCell ref="D196:E196"/>
    <mergeCell ref="F196:I196"/>
    <mergeCell ref="J196:M196"/>
    <mergeCell ref="C198:D198"/>
    <mergeCell ref="E198:H198"/>
    <mergeCell ref="I198:K198"/>
    <mergeCell ref="D186:G186"/>
    <mergeCell ref="H186:L186"/>
    <mergeCell ref="M186:O186"/>
    <mergeCell ref="P186:R186"/>
    <mergeCell ref="C190:Q190"/>
    <mergeCell ref="C192:Q192"/>
    <mergeCell ref="D183:G183"/>
    <mergeCell ref="H183:L183"/>
    <mergeCell ref="M183:O183"/>
    <mergeCell ref="P183:R183"/>
    <mergeCell ref="D184:E184"/>
    <mergeCell ref="F184:I184"/>
    <mergeCell ref="J184:M184"/>
    <mergeCell ref="D180:G180"/>
    <mergeCell ref="H180:L180"/>
    <mergeCell ref="M180:O180"/>
    <mergeCell ref="P180:R180"/>
    <mergeCell ref="D181:E181"/>
    <mergeCell ref="F181:I181"/>
    <mergeCell ref="J181:M181"/>
    <mergeCell ref="O176:R176"/>
    <mergeCell ref="D177:G177"/>
    <mergeCell ref="H177:L177"/>
    <mergeCell ref="M177:O177"/>
    <mergeCell ref="P177:R177"/>
    <mergeCell ref="D178:E178"/>
    <mergeCell ref="F178:I178"/>
    <mergeCell ref="J178:M178"/>
    <mergeCell ref="C174:D174"/>
    <mergeCell ref="E174:H174"/>
    <mergeCell ref="I174:K174"/>
    <mergeCell ref="C176:F176"/>
    <mergeCell ref="G176:J176"/>
    <mergeCell ref="K176:N176"/>
    <mergeCell ref="O170:R170"/>
    <mergeCell ref="D171:G171"/>
    <mergeCell ref="H171:L171"/>
    <mergeCell ref="M171:O171"/>
    <mergeCell ref="P171:R171"/>
    <mergeCell ref="D172:E172"/>
    <mergeCell ref="F172:I172"/>
    <mergeCell ref="J172:M172"/>
    <mergeCell ref="C168:D168"/>
    <mergeCell ref="E168:H168"/>
    <mergeCell ref="I168:K168"/>
    <mergeCell ref="C170:F170"/>
    <mergeCell ref="G170:J170"/>
    <mergeCell ref="K170:N170"/>
    <mergeCell ref="D165:G165"/>
    <mergeCell ref="H165:L165"/>
    <mergeCell ref="M165:O165"/>
    <mergeCell ref="P165:R165"/>
    <mergeCell ref="D166:E166"/>
    <mergeCell ref="F166:I166"/>
    <mergeCell ref="J166:M166"/>
    <mergeCell ref="D162:G162"/>
    <mergeCell ref="H162:L162"/>
    <mergeCell ref="M162:O162"/>
    <mergeCell ref="P162:R162"/>
    <mergeCell ref="D163:E163"/>
    <mergeCell ref="F163:I163"/>
    <mergeCell ref="J163:M163"/>
    <mergeCell ref="C153:Q153"/>
    <mergeCell ref="C155:Q155"/>
    <mergeCell ref="C159:D159"/>
    <mergeCell ref="E159:H159"/>
    <mergeCell ref="I159:K159"/>
    <mergeCell ref="C161:F161"/>
    <mergeCell ref="G161:J161"/>
    <mergeCell ref="K161:N161"/>
    <mergeCell ref="O161:R161"/>
    <mergeCell ref="D148:G148"/>
    <mergeCell ref="H148:L148"/>
    <mergeCell ref="M148:O148"/>
    <mergeCell ref="P148:R148"/>
    <mergeCell ref="D149:E149"/>
    <mergeCell ref="F149:I149"/>
    <mergeCell ref="J149:M149"/>
    <mergeCell ref="D145:G145"/>
    <mergeCell ref="H145:L145"/>
    <mergeCell ref="M145:O145"/>
    <mergeCell ref="P145:R145"/>
    <mergeCell ref="D146:E146"/>
    <mergeCell ref="F146:I146"/>
    <mergeCell ref="J146:M146"/>
    <mergeCell ref="D142:G142"/>
    <mergeCell ref="H142:L142"/>
    <mergeCell ref="M142:O142"/>
    <mergeCell ref="P142:R142"/>
    <mergeCell ref="D143:E143"/>
    <mergeCell ref="F143:I143"/>
    <mergeCell ref="J143:M143"/>
    <mergeCell ref="D139:G139"/>
    <mergeCell ref="H139:L139"/>
    <mergeCell ref="M139:O139"/>
    <mergeCell ref="P139:R139"/>
    <mergeCell ref="D140:E140"/>
    <mergeCell ref="F140:I140"/>
    <mergeCell ref="J140:M140"/>
    <mergeCell ref="O135:R135"/>
    <mergeCell ref="D136:G136"/>
    <mergeCell ref="H136:L136"/>
    <mergeCell ref="M136:O136"/>
    <mergeCell ref="P136:R136"/>
    <mergeCell ref="D137:E137"/>
    <mergeCell ref="F137:I137"/>
    <mergeCell ref="J137:M137"/>
    <mergeCell ref="C133:D133"/>
    <mergeCell ref="E133:H133"/>
    <mergeCell ref="I133:K133"/>
    <mergeCell ref="C135:F135"/>
    <mergeCell ref="G135:J135"/>
    <mergeCell ref="K135:N135"/>
    <mergeCell ref="O129:R129"/>
    <mergeCell ref="D130:G130"/>
    <mergeCell ref="H130:L130"/>
    <mergeCell ref="M130:O130"/>
    <mergeCell ref="P130:R130"/>
    <mergeCell ref="D131:E131"/>
    <mergeCell ref="F131:I131"/>
    <mergeCell ref="J131:M131"/>
    <mergeCell ref="C127:D127"/>
    <mergeCell ref="E127:H127"/>
    <mergeCell ref="I127:K127"/>
    <mergeCell ref="C129:F129"/>
    <mergeCell ref="G129:J129"/>
    <mergeCell ref="K129:N129"/>
    <mergeCell ref="D124:G124"/>
    <mergeCell ref="H124:L124"/>
    <mergeCell ref="M124:O124"/>
    <mergeCell ref="P124:R124"/>
    <mergeCell ref="D125:E125"/>
    <mergeCell ref="F125:I125"/>
    <mergeCell ref="J125:M125"/>
    <mergeCell ref="C115:Q115"/>
    <mergeCell ref="C117:Q117"/>
    <mergeCell ref="C121:D121"/>
    <mergeCell ref="E121:H121"/>
    <mergeCell ref="I121:K121"/>
    <mergeCell ref="C123:F123"/>
    <mergeCell ref="G123:J123"/>
    <mergeCell ref="K123:N123"/>
    <mergeCell ref="O123:R123"/>
    <mergeCell ref="O109:R109"/>
    <mergeCell ref="D110:G110"/>
    <mergeCell ref="H110:L110"/>
    <mergeCell ref="M110:O110"/>
    <mergeCell ref="P110:R110"/>
    <mergeCell ref="D111:E111"/>
    <mergeCell ref="F111:I111"/>
    <mergeCell ref="J111:M111"/>
    <mergeCell ref="C107:D107"/>
    <mergeCell ref="E107:H107"/>
    <mergeCell ref="I107:K107"/>
    <mergeCell ref="C109:F109"/>
    <mergeCell ref="G109:J109"/>
    <mergeCell ref="K109:N109"/>
    <mergeCell ref="O103:R103"/>
    <mergeCell ref="D104:G104"/>
    <mergeCell ref="H104:L104"/>
    <mergeCell ref="M104:O104"/>
    <mergeCell ref="P104:R104"/>
    <mergeCell ref="D105:E105"/>
    <mergeCell ref="F105:I105"/>
    <mergeCell ref="J105:M105"/>
    <mergeCell ref="C101:D101"/>
    <mergeCell ref="E101:H101"/>
    <mergeCell ref="I101:K101"/>
    <mergeCell ref="C103:F103"/>
    <mergeCell ref="G103:J103"/>
    <mergeCell ref="K103:N103"/>
    <mergeCell ref="D98:G98"/>
    <mergeCell ref="H98:L98"/>
    <mergeCell ref="M98:O98"/>
    <mergeCell ref="P98:R98"/>
    <mergeCell ref="D99:E99"/>
    <mergeCell ref="F99:I99"/>
    <mergeCell ref="J99:M99"/>
    <mergeCell ref="D95:G95"/>
    <mergeCell ref="H95:L95"/>
    <mergeCell ref="M95:O95"/>
    <mergeCell ref="P95:R95"/>
    <mergeCell ref="D96:E96"/>
    <mergeCell ref="F96:I96"/>
    <mergeCell ref="J96:M96"/>
    <mergeCell ref="O91:R91"/>
    <mergeCell ref="D92:G92"/>
    <mergeCell ref="H92:L92"/>
    <mergeCell ref="M92:O92"/>
    <mergeCell ref="P92:R92"/>
    <mergeCell ref="D93:E93"/>
    <mergeCell ref="F93:I93"/>
    <mergeCell ref="J93:M93"/>
    <mergeCell ref="C89:D89"/>
    <mergeCell ref="E89:H89"/>
    <mergeCell ref="I89:K89"/>
    <mergeCell ref="C91:F91"/>
    <mergeCell ref="G91:J91"/>
    <mergeCell ref="K91:N91"/>
    <mergeCell ref="O85:R85"/>
    <mergeCell ref="D86:G86"/>
    <mergeCell ref="H86:L86"/>
    <mergeCell ref="M86:O86"/>
    <mergeCell ref="P86:R86"/>
    <mergeCell ref="D87:E87"/>
    <mergeCell ref="F87:I87"/>
    <mergeCell ref="J87:M87"/>
    <mergeCell ref="C83:D83"/>
    <mergeCell ref="E83:H83"/>
    <mergeCell ref="I83:K83"/>
    <mergeCell ref="C85:F85"/>
    <mergeCell ref="G85:J85"/>
    <mergeCell ref="K85:N85"/>
    <mergeCell ref="P72:R72"/>
    <mergeCell ref="D73:E73"/>
    <mergeCell ref="F73:I73"/>
    <mergeCell ref="J73:M73"/>
    <mergeCell ref="C77:Q77"/>
    <mergeCell ref="C79:Q79"/>
    <mergeCell ref="D70:E70"/>
    <mergeCell ref="F70:I70"/>
    <mergeCell ref="J70:M70"/>
    <mergeCell ref="D72:G72"/>
    <mergeCell ref="H72:L72"/>
    <mergeCell ref="M72:O72"/>
    <mergeCell ref="C68:F68"/>
    <mergeCell ref="G68:J68"/>
    <mergeCell ref="K68:N68"/>
    <mergeCell ref="O68:R68"/>
    <mergeCell ref="D69:G69"/>
    <mergeCell ref="H69:L69"/>
    <mergeCell ref="M69:O69"/>
    <mergeCell ref="P69:R69"/>
    <mergeCell ref="P63:R63"/>
    <mergeCell ref="D64:E64"/>
    <mergeCell ref="F64:I64"/>
    <mergeCell ref="J64:M64"/>
    <mergeCell ref="C66:D66"/>
    <mergeCell ref="E66:H66"/>
    <mergeCell ref="I66:K66"/>
    <mergeCell ref="D61:E61"/>
    <mergeCell ref="F61:I61"/>
    <mergeCell ref="J61:M61"/>
    <mergeCell ref="D63:G63"/>
    <mergeCell ref="H63:L63"/>
    <mergeCell ref="M63:O63"/>
    <mergeCell ref="C59:F59"/>
    <mergeCell ref="G59:J59"/>
    <mergeCell ref="K59:N59"/>
    <mergeCell ref="O59:R59"/>
    <mergeCell ref="D60:G60"/>
    <mergeCell ref="H60:L60"/>
    <mergeCell ref="M60:O60"/>
    <mergeCell ref="P60:R60"/>
    <mergeCell ref="D55:E55"/>
    <mergeCell ref="F55:I55"/>
    <mergeCell ref="J55:M55"/>
    <mergeCell ref="C57:D57"/>
    <mergeCell ref="E57:H57"/>
    <mergeCell ref="I57:K57"/>
    <mergeCell ref="P51:R51"/>
    <mergeCell ref="D52:E52"/>
    <mergeCell ref="F52:I52"/>
    <mergeCell ref="J52:M52"/>
    <mergeCell ref="D54:G54"/>
    <mergeCell ref="H54:L54"/>
    <mergeCell ref="M54:O54"/>
    <mergeCell ref="P54:R54"/>
    <mergeCell ref="D49:E49"/>
    <mergeCell ref="F49:I49"/>
    <mergeCell ref="J49:M49"/>
    <mergeCell ref="D51:G51"/>
    <mergeCell ref="H51:L51"/>
    <mergeCell ref="M51:O51"/>
    <mergeCell ref="C47:F47"/>
    <mergeCell ref="G47:J47"/>
    <mergeCell ref="K47:N47"/>
    <mergeCell ref="O47:R47"/>
    <mergeCell ref="D48:G48"/>
    <mergeCell ref="H48:L48"/>
    <mergeCell ref="M48:O48"/>
    <mergeCell ref="P48:R48"/>
    <mergeCell ref="D35:E35"/>
    <mergeCell ref="F35:I35"/>
    <mergeCell ref="J35:M35"/>
    <mergeCell ref="C39:Q39"/>
    <mergeCell ref="C41:Q41"/>
    <mergeCell ref="C45:D45"/>
    <mergeCell ref="E45:H45"/>
    <mergeCell ref="I45:K45"/>
    <mergeCell ref="C33:F33"/>
    <mergeCell ref="G33:J33"/>
    <mergeCell ref="K33:N33"/>
    <mergeCell ref="O33:R33"/>
    <mergeCell ref="D34:G34"/>
    <mergeCell ref="H34:L34"/>
    <mergeCell ref="M34:O34"/>
    <mergeCell ref="P34:R34"/>
    <mergeCell ref="D29:E29"/>
    <mergeCell ref="F29:I29"/>
    <mergeCell ref="J29:M29"/>
    <mergeCell ref="C31:D31"/>
    <mergeCell ref="E31:H31"/>
    <mergeCell ref="I31:K31"/>
    <mergeCell ref="C27:F27"/>
    <mergeCell ref="G27:J27"/>
    <mergeCell ref="K27:N27"/>
    <mergeCell ref="O27:R27"/>
    <mergeCell ref="D28:G28"/>
    <mergeCell ref="H28:L28"/>
    <mergeCell ref="M28:O28"/>
    <mergeCell ref="P28:R28"/>
    <mergeCell ref="P22:R22"/>
    <mergeCell ref="D23:E23"/>
    <mergeCell ref="F23:I23"/>
    <mergeCell ref="J23:M23"/>
    <mergeCell ref="C25:D25"/>
    <mergeCell ref="E25:H25"/>
    <mergeCell ref="I25:K25"/>
    <mergeCell ref="D20:E20"/>
    <mergeCell ref="F20:I20"/>
    <mergeCell ref="J20:M20"/>
    <mergeCell ref="D22:G22"/>
    <mergeCell ref="H22:L22"/>
    <mergeCell ref="M22:O22"/>
    <mergeCell ref="C18:F18"/>
    <mergeCell ref="G18:J18"/>
    <mergeCell ref="K18:N18"/>
    <mergeCell ref="O18:R18"/>
    <mergeCell ref="D19:G19"/>
    <mergeCell ref="H19:L19"/>
    <mergeCell ref="M19:O19"/>
    <mergeCell ref="P19:R19"/>
    <mergeCell ref="D14:E14"/>
    <mergeCell ref="F14:I14"/>
    <mergeCell ref="J14:M14"/>
    <mergeCell ref="C16:D16"/>
    <mergeCell ref="E16:H16"/>
    <mergeCell ref="I16:K16"/>
    <mergeCell ref="C12:F12"/>
    <mergeCell ref="G12:J12"/>
    <mergeCell ref="K12:N12"/>
    <mergeCell ref="O12:R12"/>
    <mergeCell ref="D13:G13"/>
    <mergeCell ref="H13:L13"/>
    <mergeCell ref="M13:O13"/>
    <mergeCell ref="P13:R13"/>
    <mergeCell ref="D8:E8"/>
    <mergeCell ref="F8:I8"/>
    <mergeCell ref="J8:M8"/>
    <mergeCell ref="C10:D10"/>
    <mergeCell ref="E10:H10"/>
    <mergeCell ref="I10:K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29527559055118108" bottom="0.29527559055118108" header="0" footer="0"/>
  <pageSetup paperSize="0" scale="87" fitToWidth="0" fitToHeight="0" pageOrder="overThenDown" orientation="landscape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323"/>
  <sheetViews>
    <sheetView workbookViewId="0"/>
  </sheetViews>
  <sheetFormatPr baseColWidth="10" defaultRowHeight="14.25" x14ac:dyDescent="0.2"/>
  <cols>
    <col min="1" max="1" width="5.25" customWidth="1"/>
    <col min="2" max="2" width="9.125" customWidth="1"/>
    <col min="3" max="3" width="3.375" customWidth="1"/>
    <col min="4" max="4" width="7.125" customWidth="1"/>
    <col min="5" max="5" width="3.375" customWidth="1"/>
    <col min="6" max="6" width="2.5" customWidth="1"/>
    <col min="7" max="7" width="3.375" customWidth="1"/>
    <col min="8" max="8" width="2.5" customWidth="1"/>
    <col min="9" max="9" width="3.375" customWidth="1"/>
    <col min="10" max="10" width="7.125" customWidth="1"/>
    <col min="11" max="11" width="2.875" customWidth="1"/>
    <col min="12" max="12" width="0.75" customWidth="1"/>
    <col min="13" max="13" width="2.875" customWidth="1"/>
    <col min="14" max="14" width="9.375" customWidth="1"/>
    <col min="15" max="15" width="3.375" customWidth="1"/>
    <col min="16" max="16" width="84.375" customWidth="1"/>
    <col min="17" max="17" width="9.125" customWidth="1"/>
    <col min="18" max="19" width="2.875" customWidth="1"/>
    <col min="20" max="1023" width="9.125" customWidth="1"/>
    <col min="1024" max="1024" width="11" customWidth="1"/>
  </cols>
  <sheetData>
    <row r="1" spans="2:18" ht="17.100000000000001" customHeight="1" x14ac:dyDescent="0.2"/>
    <row r="2" spans="2:18" ht="16.149999999999999" customHeight="1" x14ac:dyDescent="0.2">
      <c r="C2" s="62" t="s">
        <v>122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</row>
    <row r="3" spans="2:18" ht="0.75" customHeight="1" x14ac:dyDescent="0.2"/>
    <row r="4" spans="2:18" ht="0.75" customHeight="1" x14ac:dyDescent="0.2">
      <c r="B4" s="58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60"/>
    </row>
    <row r="5" spans="2:18" ht="6" customHeight="1" x14ac:dyDescent="0.2"/>
    <row r="6" spans="2:18" ht="18.75" customHeight="1" x14ac:dyDescent="0.2">
      <c r="C6" s="63" t="s">
        <v>46</v>
      </c>
      <c r="D6" s="63"/>
      <c r="E6" s="63"/>
      <c r="F6" s="63"/>
      <c r="G6" s="64" t="s">
        <v>47</v>
      </c>
      <c r="H6" s="64"/>
      <c r="I6" s="64"/>
      <c r="J6" s="64"/>
      <c r="K6" s="64" t="s">
        <v>48</v>
      </c>
      <c r="L6" s="64"/>
      <c r="M6" s="64"/>
      <c r="N6" s="64"/>
      <c r="O6" s="65" t="s">
        <v>49</v>
      </c>
      <c r="P6" s="65"/>
      <c r="Q6" s="65"/>
      <c r="R6" s="65"/>
    </row>
    <row r="7" spans="2:18" ht="18.75" customHeight="1" x14ac:dyDescent="0.2">
      <c r="D7" s="63" t="s">
        <v>50</v>
      </c>
      <c r="E7" s="63"/>
      <c r="F7" s="63"/>
      <c r="G7" s="63"/>
      <c r="H7" s="64" t="s">
        <v>51</v>
      </c>
      <c r="I7" s="64"/>
      <c r="J7" s="64"/>
      <c r="K7" s="64"/>
      <c r="L7" s="64"/>
      <c r="M7" s="64" t="s">
        <v>52</v>
      </c>
      <c r="N7" s="64"/>
      <c r="O7" s="64"/>
      <c r="P7" s="65" t="s">
        <v>53</v>
      </c>
      <c r="Q7" s="65"/>
      <c r="R7" s="65"/>
    </row>
    <row r="8" spans="2:18" ht="19.350000000000001" customHeight="1" x14ac:dyDescent="0.2">
      <c r="D8" s="66" t="s">
        <v>63</v>
      </c>
      <c r="E8" s="66"/>
      <c r="F8" s="67" t="s">
        <v>55</v>
      </c>
      <c r="G8" s="67"/>
      <c r="H8" s="67"/>
      <c r="I8" s="67"/>
      <c r="J8" s="68">
        <v>13910</v>
      </c>
      <c r="K8" s="68"/>
      <c r="L8" s="68"/>
      <c r="M8" s="68"/>
    </row>
    <row r="9" spans="2:18" ht="17.100000000000001" customHeight="1" x14ac:dyDescent="0.2"/>
    <row r="10" spans="2:18" ht="18.75" customHeight="1" x14ac:dyDescent="0.2">
      <c r="D10" s="63" t="s">
        <v>50</v>
      </c>
      <c r="E10" s="63"/>
      <c r="F10" s="63"/>
      <c r="G10" s="63"/>
      <c r="H10" s="64" t="s">
        <v>123</v>
      </c>
      <c r="I10" s="64"/>
      <c r="J10" s="64"/>
      <c r="K10" s="64"/>
      <c r="L10" s="64"/>
      <c r="M10" s="64" t="s">
        <v>52</v>
      </c>
      <c r="N10" s="64"/>
      <c r="O10" s="64"/>
      <c r="P10" s="65" t="s">
        <v>124</v>
      </c>
      <c r="Q10" s="65"/>
      <c r="R10" s="65"/>
    </row>
    <row r="11" spans="2:18" ht="19.350000000000001" customHeight="1" x14ac:dyDescent="0.2">
      <c r="D11" s="66" t="s">
        <v>82</v>
      </c>
      <c r="E11" s="66"/>
      <c r="F11" s="67" t="s">
        <v>55</v>
      </c>
      <c r="G11" s="67"/>
      <c r="H11" s="67"/>
      <c r="I11" s="67"/>
      <c r="J11" s="68">
        <v>68820</v>
      </c>
      <c r="K11" s="68"/>
      <c r="L11" s="68"/>
      <c r="M11" s="68"/>
    </row>
    <row r="12" spans="2:18" ht="17.100000000000001" customHeight="1" x14ac:dyDescent="0.2"/>
    <row r="13" spans="2:18" ht="18.75" customHeight="1" x14ac:dyDescent="0.2">
      <c r="D13" s="63" t="s">
        <v>50</v>
      </c>
      <c r="E13" s="63"/>
      <c r="F13" s="63"/>
      <c r="G13" s="63"/>
      <c r="H13" s="64" t="s">
        <v>51</v>
      </c>
      <c r="I13" s="64"/>
      <c r="J13" s="64"/>
      <c r="K13" s="64"/>
      <c r="L13" s="64"/>
      <c r="M13" s="64" t="s">
        <v>52</v>
      </c>
      <c r="N13" s="64"/>
      <c r="O13" s="64"/>
      <c r="P13" s="65" t="s">
        <v>53</v>
      </c>
      <c r="Q13" s="65"/>
      <c r="R13" s="65"/>
    </row>
    <row r="14" spans="2:18" ht="19.350000000000001" customHeight="1" x14ac:dyDescent="0.2">
      <c r="D14" s="66" t="s">
        <v>63</v>
      </c>
      <c r="E14" s="66"/>
      <c r="F14" s="67" t="s">
        <v>55</v>
      </c>
      <c r="G14" s="67"/>
      <c r="H14" s="67"/>
      <c r="I14" s="67"/>
      <c r="J14" s="68">
        <v>24170</v>
      </c>
      <c r="K14" s="68"/>
      <c r="L14" s="68"/>
      <c r="M14" s="68"/>
    </row>
    <row r="15" spans="2:18" ht="17.100000000000001" customHeight="1" x14ac:dyDescent="0.2"/>
    <row r="16" spans="2:18" ht="18.75" customHeight="1" x14ac:dyDescent="0.2">
      <c r="D16" s="63" t="s">
        <v>50</v>
      </c>
      <c r="E16" s="63"/>
      <c r="F16" s="63"/>
      <c r="G16" s="63"/>
      <c r="H16" s="64" t="s">
        <v>123</v>
      </c>
      <c r="I16" s="64"/>
      <c r="J16" s="64"/>
      <c r="K16" s="64"/>
      <c r="L16" s="64"/>
      <c r="M16" s="64" t="s">
        <v>52</v>
      </c>
      <c r="N16" s="64"/>
      <c r="O16" s="64"/>
      <c r="P16" s="65" t="s">
        <v>124</v>
      </c>
      <c r="Q16" s="65"/>
      <c r="R16" s="65"/>
    </row>
    <row r="17" spans="4:18" ht="19.350000000000001" customHeight="1" x14ac:dyDescent="0.2">
      <c r="D17" s="66" t="s">
        <v>58</v>
      </c>
      <c r="E17" s="66"/>
      <c r="F17" s="67" t="s">
        <v>55</v>
      </c>
      <c r="G17" s="67"/>
      <c r="H17" s="67"/>
      <c r="I17" s="67"/>
      <c r="J17" s="68">
        <v>49260</v>
      </c>
      <c r="K17" s="68"/>
      <c r="L17" s="68"/>
      <c r="M17" s="68"/>
    </row>
    <row r="18" spans="4:18" ht="17.100000000000001" customHeight="1" x14ac:dyDescent="0.2"/>
    <row r="19" spans="4:18" ht="18.75" customHeight="1" x14ac:dyDescent="0.2">
      <c r="D19" s="63" t="s">
        <v>50</v>
      </c>
      <c r="E19" s="63"/>
      <c r="F19" s="63"/>
      <c r="G19" s="63"/>
      <c r="H19" s="64" t="s">
        <v>51</v>
      </c>
      <c r="I19" s="64"/>
      <c r="J19" s="64"/>
      <c r="K19" s="64"/>
      <c r="L19" s="64"/>
      <c r="M19" s="64" t="s">
        <v>52</v>
      </c>
      <c r="N19" s="64"/>
      <c r="O19" s="64"/>
      <c r="P19" s="65" t="s">
        <v>53</v>
      </c>
      <c r="Q19" s="65"/>
      <c r="R19" s="65"/>
    </row>
    <row r="20" spans="4:18" ht="19.350000000000001" customHeight="1" x14ac:dyDescent="0.2">
      <c r="D20" s="66" t="s">
        <v>82</v>
      </c>
      <c r="E20" s="66"/>
      <c r="F20" s="67" t="s">
        <v>55</v>
      </c>
      <c r="G20" s="67"/>
      <c r="H20" s="67"/>
      <c r="I20" s="67"/>
      <c r="J20" s="68">
        <v>82180</v>
      </c>
      <c r="K20" s="68"/>
      <c r="L20" s="68"/>
      <c r="M20" s="68"/>
    </row>
    <row r="21" spans="4:18" ht="17.100000000000001" customHeight="1" x14ac:dyDescent="0.2"/>
    <row r="22" spans="4:18" ht="18.75" customHeight="1" x14ac:dyDescent="0.2">
      <c r="D22" s="63" t="s">
        <v>50</v>
      </c>
      <c r="E22" s="63"/>
      <c r="F22" s="63"/>
      <c r="G22" s="63"/>
      <c r="H22" s="64" t="s">
        <v>123</v>
      </c>
      <c r="I22" s="64"/>
      <c r="J22" s="64"/>
      <c r="K22" s="64"/>
      <c r="L22" s="64"/>
      <c r="M22" s="64" t="s">
        <v>52</v>
      </c>
      <c r="N22" s="64"/>
      <c r="O22" s="64"/>
      <c r="P22" s="65" t="s">
        <v>124</v>
      </c>
      <c r="Q22" s="65"/>
      <c r="R22" s="65"/>
    </row>
    <row r="23" spans="4:18" ht="19.350000000000001" customHeight="1" x14ac:dyDescent="0.2">
      <c r="D23" s="66" t="s">
        <v>63</v>
      </c>
      <c r="E23" s="66"/>
      <c r="F23" s="67" t="s">
        <v>55</v>
      </c>
      <c r="G23" s="67"/>
      <c r="H23" s="67"/>
      <c r="I23" s="67"/>
      <c r="J23" s="68">
        <v>28260</v>
      </c>
      <c r="K23" s="68"/>
      <c r="L23" s="68"/>
      <c r="M23" s="68"/>
    </row>
    <row r="24" spans="4:18" ht="17.100000000000001" customHeight="1" x14ac:dyDescent="0.2"/>
    <row r="25" spans="4:18" ht="18.75" customHeight="1" x14ac:dyDescent="0.2">
      <c r="D25" s="63" t="s">
        <v>50</v>
      </c>
      <c r="E25" s="63"/>
      <c r="F25" s="63"/>
      <c r="G25" s="63"/>
      <c r="H25" s="64" t="s">
        <v>51</v>
      </c>
      <c r="I25" s="64"/>
      <c r="J25" s="64"/>
      <c r="K25" s="64"/>
      <c r="L25" s="64"/>
      <c r="M25" s="64" t="s">
        <v>52</v>
      </c>
      <c r="N25" s="64"/>
      <c r="O25" s="64"/>
      <c r="P25" s="65" t="s">
        <v>53</v>
      </c>
      <c r="Q25" s="65"/>
      <c r="R25" s="65"/>
    </row>
    <row r="26" spans="4:18" ht="19.350000000000001" customHeight="1" x14ac:dyDescent="0.2">
      <c r="D26" s="66" t="s">
        <v>79</v>
      </c>
      <c r="E26" s="66"/>
      <c r="F26" s="67" t="s">
        <v>55</v>
      </c>
      <c r="G26" s="67"/>
      <c r="H26" s="67"/>
      <c r="I26" s="67"/>
      <c r="J26" s="68">
        <v>145660</v>
      </c>
      <c r="K26" s="68"/>
      <c r="L26" s="68"/>
      <c r="M26" s="68"/>
    </row>
    <row r="27" spans="4:18" ht="17.100000000000001" customHeight="1" x14ac:dyDescent="0.2"/>
    <row r="28" spans="4:18" ht="18.75" customHeight="1" x14ac:dyDescent="0.2">
      <c r="D28" s="63" t="s">
        <v>50</v>
      </c>
      <c r="E28" s="63"/>
      <c r="F28" s="63"/>
      <c r="G28" s="63"/>
      <c r="H28" s="64" t="s">
        <v>125</v>
      </c>
      <c r="I28" s="64"/>
      <c r="J28" s="64"/>
      <c r="K28" s="64"/>
      <c r="L28" s="64"/>
      <c r="M28" s="64" t="s">
        <v>52</v>
      </c>
      <c r="N28" s="64"/>
      <c r="O28" s="64"/>
      <c r="P28" s="65" t="s">
        <v>126</v>
      </c>
      <c r="Q28" s="65"/>
      <c r="R28" s="65"/>
    </row>
    <row r="29" spans="4:18" ht="19.350000000000001" customHeight="1" x14ac:dyDescent="0.2">
      <c r="D29" s="66" t="s">
        <v>63</v>
      </c>
      <c r="E29" s="66"/>
      <c r="F29" s="67" t="s">
        <v>55</v>
      </c>
      <c r="G29" s="67"/>
      <c r="H29" s="67"/>
      <c r="I29" s="67"/>
      <c r="J29" s="68">
        <v>29880</v>
      </c>
      <c r="K29" s="68"/>
      <c r="L29" s="68"/>
      <c r="M29" s="68"/>
    </row>
    <row r="30" spans="4:18" ht="17.100000000000001" customHeight="1" x14ac:dyDescent="0.2"/>
    <row r="31" spans="4:18" ht="18.75" customHeight="1" x14ac:dyDescent="0.2">
      <c r="D31" s="63" t="s">
        <v>50</v>
      </c>
      <c r="E31" s="63"/>
      <c r="F31" s="63"/>
      <c r="G31" s="63"/>
      <c r="H31" s="64" t="s">
        <v>51</v>
      </c>
      <c r="I31" s="64"/>
      <c r="J31" s="64"/>
      <c r="K31" s="64"/>
      <c r="L31" s="64"/>
      <c r="M31" s="64" t="s">
        <v>52</v>
      </c>
      <c r="N31" s="64"/>
      <c r="O31" s="64"/>
      <c r="P31" s="65" t="s">
        <v>53</v>
      </c>
      <c r="Q31" s="65"/>
      <c r="R31" s="65"/>
    </row>
    <row r="32" spans="4:18" ht="19.350000000000001" customHeight="1" x14ac:dyDescent="0.2">
      <c r="D32" s="66" t="s">
        <v>58</v>
      </c>
      <c r="E32" s="66"/>
      <c r="F32" s="67" t="s">
        <v>55</v>
      </c>
      <c r="G32" s="67"/>
      <c r="H32" s="67"/>
      <c r="I32" s="67"/>
      <c r="J32" s="68">
        <v>60285</v>
      </c>
      <c r="K32" s="68"/>
      <c r="L32" s="68"/>
      <c r="M32" s="68"/>
    </row>
    <row r="33" spans="2:18" ht="17.100000000000001" customHeight="1" x14ac:dyDescent="0.2"/>
    <row r="34" spans="2:18" ht="19.350000000000001" customHeight="1" x14ac:dyDescent="0.2">
      <c r="C34" s="66" t="s">
        <v>127</v>
      </c>
      <c r="D34" s="66"/>
      <c r="E34" s="67" t="s">
        <v>55</v>
      </c>
      <c r="F34" s="67"/>
      <c r="G34" s="67"/>
      <c r="H34" s="67"/>
      <c r="I34" s="68">
        <v>502425</v>
      </c>
      <c r="J34" s="68"/>
      <c r="K34" s="68"/>
    </row>
    <row r="35" spans="2:18" ht="17.100000000000001" customHeight="1" x14ac:dyDescent="0.2"/>
    <row r="36" spans="2:18" ht="18.75" customHeight="1" x14ac:dyDescent="0.2">
      <c r="C36" s="63" t="s">
        <v>46</v>
      </c>
      <c r="D36" s="63"/>
      <c r="E36" s="63"/>
      <c r="F36" s="63"/>
      <c r="G36" s="64" t="s">
        <v>56</v>
      </c>
      <c r="H36" s="64"/>
      <c r="I36" s="64"/>
      <c r="J36" s="64"/>
      <c r="K36" s="64" t="s">
        <v>48</v>
      </c>
      <c r="L36" s="64"/>
      <c r="M36" s="64"/>
      <c r="N36" s="64"/>
      <c r="O36" s="65" t="s">
        <v>57</v>
      </c>
      <c r="P36" s="65"/>
      <c r="Q36" s="65"/>
      <c r="R36" s="65"/>
    </row>
    <row r="37" spans="2:18" ht="18.75" customHeight="1" x14ac:dyDescent="0.2">
      <c r="D37" s="63" t="s">
        <v>50</v>
      </c>
      <c r="E37" s="63"/>
      <c r="F37" s="63"/>
      <c r="G37" s="63"/>
      <c r="H37" s="64" t="s">
        <v>51</v>
      </c>
      <c r="I37" s="64"/>
      <c r="J37" s="64"/>
      <c r="K37" s="64"/>
      <c r="L37" s="64"/>
      <c r="M37" s="64" t="s">
        <v>52</v>
      </c>
      <c r="N37" s="64"/>
      <c r="O37" s="64"/>
      <c r="P37" s="65" t="s">
        <v>53</v>
      </c>
      <c r="Q37" s="65"/>
      <c r="R37" s="65"/>
    </row>
    <row r="38" spans="2:18" ht="19.350000000000001" customHeight="1" x14ac:dyDescent="0.2">
      <c r="D38" s="66" t="s">
        <v>79</v>
      </c>
      <c r="E38" s="66"/>
      <c r="F38" s="67" t="s">
        <v>55</v>
      </c>
      <c r="G38" s="67"/>
      <c r="H38" s="67"/>
      <c r="I38" s="67"/>
      <c r="J38" s="68">
        <v>131900</v>
      </c>
      <c r="K38" s="68"/>
      <c r="L38" s="68"/>
      <c r="M38" s="68"/>
    </row>
    <row r="39" spans="2:18" ht="23.1" customHeight="1" x14ac:dyDescent="0.2"/>
    <row r="40" spans="2:18" ht="0.75" customHeight="1" x14ac:dyDescent="0.2"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</row>
    <row r="41" spans="2:18" ht="6" customHeight="1" x14ac:dyDescent="0.2"/>
    <row r="42" spans="2:18" ht="11.85" customHeight="1" x14ac:dyDescent="0.2">
      <c r="C42" s="69" t="s">
        <v>74</v>
      </c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</row>
    <row r="43" spans="2:18" ht="17.100000000000001" customHeight="1" x14ac:dyDescent="0.2"/>
    <row r="44" spans="2:18" ht="16.149999999999999" customHeight="1" x14ac:dyDescent="0.2">
      <c r="C44" s="62" t="s">
        <v>122</v>
      </c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</row>
    <row r="45" spans="2:18" ht="0.75" customHeight="1" x14ac:dyDescent="0.2"/>
    <row r="46" spans="2:18" ht="0.75" customHeight="1" x14ac:dyDescent="0.2"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</row>
    <row r="47" spans="2:18" ht="6" customHeight="1" x14ac:dyDescent="0.2"/>
    <row r="48" spans="2:18" ht="19.350000000000001" customHeight="1" x14ac:dyDescent="0.2">
      <c r="C48" s="66" t="s">
        <v>79</v>
      </c>
      <c r="D48" s="66"/>
      <c r="E48" s="67" t="s">
        <v>55</v>
      </c>
      <c r="F48" s="67"/>
      <c r="G48" s="67"/>
      <c r="H48" s="67"/>
      <c r="I48" s="68">
        <v>131900</v>
      </c>
      <c r="J48" s="68"/>
      <c r="K48" s="68"/>
    </row>
    <row r="49" spans="3:18" ht="17.100000000000001" customHeight="1" x14ac:dyDescent="0.2"/>
    <row r="50" spans="3:18" ht="30.6" customHeight="1" x14ac:dyDescent="0.2">
      <c r="C50" s="63" t="s">
        <v>46</v>
      </c>
      <c r="D50" s="63"/>
      <c r="E50" s="63"/>
      <c r="F50" s="63"/>
      <c r="G50" s="64" t="s">
        <v>59</v>
      </c>
      <c r="H50" s="64"/>
      <c r="I50" s="64"/>
      <c r="J50" s="64"/>
      <c r="K50" s="64" t="s">
        <v>48</v>
      </c>
      <c r="L50" s="64"/>
      <c r="M50" s="64"/>
      <c r="N50" s="64"/>
      <c r="O50" s="65" t="s">
        <v>60</v>
      </c>
      <c r="P50" s="65"/>
      <c r="Q50" s="65"/>
      <c r="R50" s="65"/>
    </row>
    <row r="51" spans="3:18" ht="18.75" customHeight="1" x14ac:dyDescent="0.2">
      <c r="D51" s="63" t="s">
        <v>50</v>
      </c>
      <c r="E51" s="63"/>
      <c r="F51" s="63"/>
      <c r="G51" s="63"/>
      <c r="H51" s="64" t="s">
        <v>61</v>
      </c>
      <c r="I51" s="64"/>
      <c r="J51" s="64"/>
      <c r="K51" s="64"/>
      <c r="L51" s="64"/>
      <c r="M51" s="64" t="s">
        <v>52</v>
      </c>
      <c r="N51" s="64"/>
      <c r="O51" s="64"/>
      <c r="P51" s="65" t="s">
        <v>62</v>
      </c>
      <c r="Q51" s="65"/>
      <c r="R51" s="65"/>
    </row>
    <row r="52" spans="3:18" ht="19.350000000000001" customHeight="1" x14ac:dyDescent="0.2">
      <c r="D52" s="66" t="s">
        <v>63</v>
      </c>
      <c r="E52" s="66"/>
      <c r="F52" s="67" t="s">
        <v>55</v>
      </c>
      <c r="G52" s="67"/>
      <c r="H52" s="67"/>
      <c r="I52" s="67"/>
      <c r="J52" s="68">
        <v>14600</v>
      </c>
      <c r="K52" s="68"/>
      <c r="L52" s="68"/>
      <c r="M52" s="68"/>
    </row>
    <row r="53" spans="3:18" ht="17.100000000000001" customHeight="1" x14ac:dyDescent="0.2"/>
    <row r="54" spans="3:18" ht="19.350000000000001" customHeight="1" x14ac:dyDescent="0.2">
      <c r="C54" s="66" t="s">
        <v>63</v>
      </c>
      <c r="D54" s="66"/>
      <c r="E54" s="67" t="s">
        <v>55</v>
      </c>
      <c r="F54" s="67"/>
      <c r="G54" s="67"/>
      <c r="H54" s="67"/>
      <c r="I54" s="68">
        <v>14600</v>
      </c>
      <c r="J54" s="68"/>
      <c r="K54" s="68"/>
    </row>
    <row r="55" spans="3:18" ht="17.100000000000001" customHeight="1" x14ac:dyDescent="0.2"/>
    <row r="56" spans="3:18" ht="30.6" customHeight="1" x14ac:dyDescent="0.2">
      <c r="C56" s="63" t="s">
        <v>46</v>
      </c>
      <c r="D56" s="63"/>
      <c r="E56" s="63"/>
      <c r="F56" s="63"/>
      <c r="G56" s="64" t="s">
        <v>66</v>
      </c>
      <c r="H56" s="64"/>
      <c r="I56" s="64"/>
      <c r="J56" s="64"/>
      <c r="K56" s="64" t="s">
        <v>48</v>
      </c>
      <c r="L56" s="64"/>
      <c r="M56" s="64"/>
      <c r="N56" s="64"/>
      <c r="O56" s="65" t="s">
        <v>67</v>
      </c>
      <c r="P56" s="65"/>
      <c r="Q56" s="65"/>
      <c r="R56" s="65"/>
    </row>
    <row r="57" spans="3:18" ht="18.75" customHeight="1" x14ac:dyDescent="0.2">
      <c r="D57" s="63" t="s">
        <v>50</v>
      </c>
      <c r="E57" s="63"/>
      <c r="F57" s="63"/>
      <c r="G57" s="63"/>
      <c r="H57" s="64" t="s">
        <v>68</v>
      </c>
      <c r="I57" s="64"/>
      <c r="J57" s="64"/>
      <c r="K57" s="64"/>
      <c r="L57" s="64"/>
      <c r="M57" s="64" t="s">
        <v>52</v>
      </c>
      <c r="N57" s="64"/>
      <c r="O57" s="64"/>
      <c r="P57" s="65" t="s">
        <v>69</v>
      </c>
      <c r="Q57" s="65"/>
      <c r="R57" s="65"/>
    </row>
    <row r="58" spans="3:18" ht="19.350000000000001" customHeight="1" x14ac:dyDescent="0.2">
      <c r="D58" s="66" t="s">
        <v>82</v>
      </c>
      <c r="E58" s="66"/>
      <c r="F58" s="67" t="s">
        <v>55</v>
      </c>
      <c r="G58" s="67"/>
      <c r="H58" s="67"/>
      <c r="I58" s="67"/>
      <c r="J58" s="68">
        <v>51620</v>
      </c>
      <c r="K58" s="68"/>
      <c r="L58" s="68"/>
      <c r="M58" s="68"/>
    </row>
    <row r="59" spans="3:18" ht="17.100000000000001" customHeight="1" x14ac:dyDescent="0.2"/>
    <row r="60" spans="3:18" ht="19.350000000000001" customHeight="1" x14ac:dyDescent="0.2">
      <c r="C60" s="66" t="s">
        <v>82</v>
      </c>
      <c r="D60" s="66"/>
      <c r="E60" s="67" t="s">
        <v>55</v>
      </c>
      <c r="F60" s="67"/>
      <c r="G60" s="67"/>
      <c r="H60" s="67"/>
      <c r="I60" s="68">
        <v>51620</v>
      </c>
      <c r="J60" s="68"/>
      <c r="K60" s="68"/>
    </row>
    <row r="61" spans="3:18" ht="17.100000000000001" customHeight="1" x14ac:dyDescent="0.2"/>
    <row r="62" spans="3:18" ht="18.75" customHeight="1" x14ac:dyDescent="0.2">
      <c r="C62" s="63" t="s">
        <v>46</v>
      </c>
      <c r="D62" s="63"/>
      <c r="E62" s="63"/>
      <c r="F62" s="63"/>
      <c r="G62" s="64" t="s">
        <v>70</v>
      </c>
      <c r="H62" s="64"/>
      <c r="I62" s="64"/>
      <c r="J62" s="64"/>
      <c r="K62" s="64" t="s">
        <v>48</v>
      </c>
      <c r="L62" s="64"/>
      <c r="M62" s="64"/>
      <c r="N62" s="64"/>
      <c r="O62" s="65" t="s">
        <v>71</v>
      </c>
      <c r="P62" s="65"/>
      <c r="Q62" s="65"/>
      <c r="R62" s="65"/>
    </row>
    <row r="63" spans="3:18" ht="30.6" customHeight="1" x14ac:dyDescent="0.2">
      <c r="D63" s="63" t="s">
        <v>50</v>
      </c>
      <c r="E63" s="63"/>
      <c r="F63" s="63"/>
      <c r="G63" s="63"/>
      <c r="H63" s="64" t="s">
        <v>72</v>
      </c>
      <c r="I63" s="64"/>
      <c r="J63" s="64"/>
      <c r="K63" s="64"/>
      <c r="L63" s="64"/>
      <c r="M63" s="64" t="s">
        <v>52</v>
      </c>
      <c r="N63" s="64"/>
      <c r="O63" s="64"/>
      <c r="P63" s="65" t="s">
        <v>73</v>
      </c>
      <c r="Q63" s="65"/>
      <c r="R63" s="65"/>
    </row>
    <row r="64" spans="3:18" ht="19.350000000000001" customHeight="1" x14ac:dyDescent="0.2">
      <c r="D64" s="66" t="s">
        <v>82</v>
      </c>
      <c r="E64" s="66"/>
      <c r="F64" s="67" t="s">
        <v>55</v>
      </c>
      <c r="G64" s="67"/>
      <c r="H64" s="67"/>
      <c r="I64" s="67"/>
      <c r="J64" s="68">
        <v>66540</v>
      </c>
      <c r="K64" s="68"/>
      <c r="L64" s="68"/>
      <c r="M64" s="68"/>
    </row>
    <row r="65" spans="2:18" ht="17.100000000000001" customHeight="1" x14ac:dyDescent="0.2"/>
    <row r="66" spans="2:18" ht="19.350000000000001" customHeight="1" x14ac:dyDescent="0.2">
      <c r="C66" s="66" t="s">
        <v>82</v>
      </c>
      <c r="D66" s="66"/>
      <c r="E66" s="67" t="s">
        <v>55</v>
      </c>
      <c r="F66" s="67"/>
      <c r="G66" s="67"/>
      <c r="H66" s="67"/>
      <c r="I66" s="68">
        <v>66540</v>
      </c>
      <c r="J66" s="68"/>
      <c r="K66" s="68"/>
    </row>
    <row r="67" spans="2:18" ht="16.899999999999999" customHeight="1" x14ac:dyDescent="0.2"/>
    <row r="68" spans="2:18" ht="42.6" customHeight="1" x14ac:dyDescent="0.2">
      <c r="C68" s="63" t="s">
        <v>46</v>
      </c>
      <c r="D68" s="63"/>
      <c r="E68" s="63"/>
      <c r="F68" s="63"/>
      <c r="G68" s="64" t="s">
        <v>75</v>
      </c>
      <c r="H68" s="64"/>
      <c r="I68" s="64"/>
      <c r="J68" s="64"/>
      <c r="K68" s="64" t="s">
        <v>48</v>
      </c>
      <c r="L68" s="64"/>
      <c r="M68" s="64"/>
      <c r="N68" s="64"/>
      <c r="O68" s="65" t="s">
        <v>76</v>
      </c>
      <c r="P68" s="65"/>
      <c r="Q68" s="65"/>
      <c r="R68" s="65"/>
    </row>
    <row r="69" spans="2:18" ht="30.6" customHeight="1" x14ac:dyDescent="0.2">
      <c r="D69" s="63" t="s">
        <v>50</v>
      </c>
      <c r="E69" s="63"/>
      <c r="F69" s="63"/>
      <c r="G69" s="63"/>
      <c r="H69" s="64" t="s">
        <v>72</v>
      </c>
      <c r="I69" s="64"/>
      <c r="J69" s="64"/>
      <c r="K69" s="64"/>
      <c r="L69" s="64"/>
      <c r="M69" s="64" t="s">
        <v>52</v>
      </c>
      <c r="N69" s="64"/>
      <c r="O69" s="64"/>
      <c r="P69" s="65" t="s">
        <v>73</v>
      </c>
      <c r="Q69" s="65"/>
      <c r="R69" s="65"/>
    </row>
    <row r="70" spans="2:18" ht="19.350000000000001" customHeight="1" x14ac:dyDescent="0.2">
      <c r="D70" s="66" t="s">
        <v>79</v>
      </c>
      <c r="E70" s="66"/>
      <c r="F70" s="67" t="s">
        <v>55</v>
      </c>
      <c r="G70" s="67"/>
      <c r="H70" s="67"/>
      <c r="I70" s="67"/>
      <c r="J70" s="68">
        <v>106520</v>
      </c>
      <c r="K70" s="68"/>
      <c r="L70" s="68"/>
      <c r="M70" s="68"/>
    </row>
    <row r="71" spans="2:18" ht="17.100000000000001" customHeight="1" x14ac:dyDescent="0.2"/>
    <row r="72" spans="2:18" ht="18.75" customHeight="1" x14ac:dyDescent="0.2">
      <c r="D72" s="63" t="s">
        <v>50</v>
      </c>
      <c r="E72" s="63"/>
      <c r="F72" s="63"/>
      <c r="G72" s="63"/>
      <c r="H72" s="64" t="s">
        <v>64</v>
      </c>
      <c r="I72" s="64"/>
      <c r="J72" s="64"/>
      <c r="K72" s="64"/>
      <c r="L72" s="64"/>
      <c r="M72" s="64" t="s">
        <v>52</v>
      </c>
      <c r="N72" s="64"/>
      <c r="O72" s="64"/>
      <c r="P72" s="65" t="s">
        <v>65</v>
      </c>
      <c r="Q72" s="65"/>
      <c r="R72" s="65"/>
    </row>
    <row r="73" spans="2:18" ht="19.350000000000001" customHeight="1" x14ac:dyDescent="0.2">
      <c r="D73" s="66" t="s">
        <v>83</v>
      </c>
      <c r="E73" s="66"/>
      <c r="F73" s="67" t="s">
        <v>55</v>
      </c>
      <c r="G73" s="67"/>
      <c r="H73" s="67"/>
      <c r="I73" s="67"/>
      <c r="J73" s="68">
        <v>300420</v>
      </c>
      <c r="K73" s="68"/>
      <c r="L73" s="68"/>
      <c r="M73" s="68"/>
    </row>
    <row r="74" spans="2:18" ht="17.100000000000001" customHeight="1" x14ac:dyDescent="0.2"/>
    <row r="75" spans="2:18" ht="18.75" customHeight="1" x14ac:dyDescent="0.2">
      <c r="D75" s="63" t="s">
        <v>50</v>
      </c>
      <c r="E75" s="63"/>
      <c r="F75" s="63"/>
      <c r="G75" s="63"/>
      <c r="H75" s="64" t="s">
        <v>111</v>
      </c>
      <c r="I75" s="64"/>
      <c r="J75" s="64"/>
      <c r="K75" s="64"/>
      <c r="L75" s="64"/>
      <c r="M75" s="64" t="s">
        <v>52</v>
      </c>
      <c r="N75" s="64"/>
      <c r="O75" s="64"/>
      <c r="P75" s="65" t="s">
        <v>112</v>
      </c>
      <c r="Q75" s="65"/>
      <c r="R75" s="65"/>
    </row>
    <row r="76" spans="2:18" ht="19.350000000000001" customHeight="1" x14ac:dyDescent="0.2">
      <c r="D76" s="66" t="s">
        <v>63</v>
      </c>
      <c r="E76" s="66"/>
      <c r="F76" s="67" t="s">
        <v>55</v>
      </c>
      <c r="G76" s="67"/>
      <c r="H76" s="67"/>
      <c r="I76" s="67"/>
      <c r="J76" s="68">
        <v>43800</v>
      </c>
      <c r="K76" s="68"/>
      <c r="L76" s="68"/>
      <c r="M76" s="68"/>
    </row>
    <row r="77" spans="2:18" ht="25.5" customHeight="1" x14ac:dyDescent="0.2"/>
    <row r="78" spans="2:18" ht="0.75" customHeight="1" x14ac:dyDescent="0.2">
      <c r="B78" s="58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60"/>
    </row>
    <row r="79" spans="2:18" ht="6" customHeight="1" x14ac:dyDescent="0.2"/>
    <row r="80" spans="2:18" ht="11.85" customHeight="1" x14ac:dyDescent="0.2">
      <c r="C80" s="69" t="s">
        <v>74</v>
      </c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</row>
    <row r="81" spans="2:18" ht="17.100000000000001" customHeight="1" x14ac:dyDescent="0.2"/>
    <row r="82" spans="2:18" ht="16.149999999999999" customHeight="1" x14ac:dyDescent="0.2">
      <c r="C82" s="62" t="s">
        <v>122</v>
      </c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</row>
    <row r="83" spans="2:18" ht="0.75" customHeight="1" x14ac:dyDescent="0.2"/>
    <row r="84" spans="2:18" ht="0.75" customHeight="1" x14ac:dyDescent="0.2">
      <c r="B84" s="58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60"/>
    </row>
    <row r="85" spans="2:18" ht="6" customHeight="1" x14ac:dyDescent="0.2"/>
    <row r="86" spans="2:18" ht="19.350000000000001" customHeight="1" x14ac:dyDescent="0.2">
      <c r="C86" s="66" t="s">
        <v>128</v>
      </c>
      <c r="D86" s="66"/>
      <c r="E86" s="67" t="s">
        <v>55</v>
      </c>
      <c r="F86" s="67"/>
      <c r="G86" s="67"/>
      <c r="H86" s="67"/>
      <c r="I86" s="68">
        <v>450740</v>
      </c>
      <c r="J86" s="68"/>
      <c r="K86" s="68"/>
    </row>
    <row r="87" spans="2:18" ht="17.100000000000001" customHeight="1" x14ac:dyDescent="0.2"/>
    <row r="88" spans="2:18" ht="30.6" customHeight="1" x14ac:dyDescent="0.2">
      <c r="C88" s="63" t="s">
        <v>46</v>
      </c>
      <c r="D88" s="63"/>
      <c r="E88" s="63"/>
      <c r="F88" s="63"/>
      <c r="G88" s="64" t="s">
        <v>77</v>
      </c>
      <c r="H88" s="64"/>
      <c r="I88" s="64"/>
      <c r="J88" s="64"/>
      <c r="K88" s="64" t="s">
        <v>48</v>
      </c>
      <c r="L88" s="64"/>
      <c r="M88" s="64"/>
      <c r="N88" s="64"/>
      <c r="O88" s="65" t="s">
        <v>78</v>
      </c>
      <c r="P88" s="65"/>
      <c r="Q88" s="65"/>
      <c r="R88" s="65"/>
    </row>
    <row r="89" spans="2:18" ht="18.75" customHeight="1" x14ac:dyDescent="0.2">
      <c r="D89" s="63" t="s">
        <v>50</v>
      </c>
      <c r="E89" s="63"/>
      <c r="F89" s="63"/>
      <c r="G89" s="63"/>
      <c r="H89" s="64" t="s">
        <v>61</v>
      </c>
      <c r="I89" s="64"/>
      <c r="J89" s="64"/>
      <c r="K89" s="64"/>
      <c r="L89" s="64"/>
      <c r="M89" s="64" t="s">
        <v>52</v>
      </c>
      <c r="N89" s="64"/>
      <c r="O89" s="64"/>
      <c r="P89" s="65" t="s">
        <v>62</v>
      </c>
      <c r="Q89" s="65"/>
      <c r="R89" s="65"/>
    </row>
    <row r="90" spans="2:18" ht="19.350000000000001" customHeight="1" x14ac:dyDescent="0.2">
      <c r="D90" s="66" t="s">
        <v>82</v>
      </c>
      <c r="E90" s="66"/>
      <c r="F90" s="67" t="s">
        <v>55</v>
      </c>
      <c r="G90" s="67"/>
      <c r="H90" s="67"/>
      <c r="I90" s="67"/>
      <c r="J90" s="68">
        <v>24390</v>
      </c>
      <c r="K90" s="68"/>
      <c r="L90" s="68"/>
      <c r="M90" s="68"/>
    </row>
    <row r="91" spans="2:18" ht="17.100000000000001" customHeight="1" x14ac:dyDescent="0.2"/>
    <row r="92" spans="2:18" ht="18.75" customHeight="1" x14ac:dyDescent="0.2">
      <c r="D92" s="63" t="s">
        <v>50</v>
      </c>
      <c r="E92" s="63"/>
      <c r="F92" s="63"/>
      <c r="G92" s="63"/>
      <c r="H92" s="64" t="s">
        <v>111</v>
      </c>
      <c r="I92" s="64"/>
      <c r="J92" s="64"/>
      <c r="K92" s="64"/>
      <c r="L92" s="64"/>
      <c r="M92" s="64" t="s">
        <v>52</v>
      </c>
      <c r="N92" s="64"/>
      <c r="O92" s="64"/>
      <c r="P92" s="65" t="s">
        <v>112</v>
      </c>
      <c r="Q92" s="65"/>
      <c r="R92" s="65"/>
    </row>
    <row r="93" spans="2:18" ht="19.350000000000001" customHeight="1" x14ac:dyDescent="0.2">
      <c r="D93" s="66" t="s">
        <v>63</v>
      </c>
      <c r="E93" s="66"/>
      <c r="F93" s="67" t="s">
        <v>55</v>
      </c>
      <c r="G93" s="67"/>
      <c r="H93" s="67"/>
      <c r="I93" s="67"/>
      <c r="J93" s="68">
        <v>19500</v>
      </c>
      <c r="K93" s="68"/>
      <c r="L93" s="68"/>
      <c r="M93" s="68"/>
    </row>
    <row r="94" spans="2:18" ht="17.100000000000001" customHeight="1" x14ac:dyDescent="0.2"/>
    <row r="95" spans="2:18" ht="30.6" customHeight="1" x14ac:dyDescent="0.2">
      <c r="D95" s="63" t="s">
        <v>50</v>
      </c>
      <c r="E95" s="63"/>
      <c r="F95" s="63"/>
      <c r="G95" s="63"/>
      <c r="H95" s="64" t="s">
        <v>72</v>
      </c>
      <c r="I95" s="64"/>
      <c r="J95" s="64"/>
      <c r="K95" s="64"/>
      <c r="L95" s="64"/>
      <c r="M95" s="64" t="s">
        <v>52</v>
      </c>
      <c r="N95" s="64"/>
      <c r="O95" s="64"/>
      <c r="P95" s="65" t="s">
        <v>73</v>
      </c>
      <c r="Q95" s="65"/>
      <c r="R95" s="65"/>
    </row>
    <row r="96" spans="2:18" ht="19.350000000000001" customHeight="1" x14ac:dyDescent="0.2">
      <c r="D96" s="66" t="s">
        <v>63</v>
      </c>
      <c r="E96" s="66"/>
      <c r="F96" s="67" t="s">
        <v>55</v>
      </c>
      <c r="G96" s="67"/>
      <c r="H96" s="67"/>
      <c r="I96" s="67"/>
      <c r="J96" s="68">
        <v>20560</v>
      </c>
      <c r="K96" s="68"/>
      <c r="L96" s="68"/>
      <c r="M96" s="68"/>
    </row>
    <row r="97" spans="3:18" ht="17.100000000000001" customHeight="1" x14ac:dyDescent="0.2"/>
    <row r="98" spans="3:18" ht="18.75" customHeight="1" x14ac:dyDescent="0.2">
      <c r="D98" s="63" t="s">
        <v>50</v>
      </c>
      <c r="E98" s="63"/>
      <c r="F98" s="63"/>
      <c r="G98" s="63"/>
      <c r="H98" s="64" t="s">
        <v>61</v>
      </c>
      <c r="I98" s="64"/>
      <c r="J98" s="64"/>
      <c r="K98" s="64"/>
      <c r="L98" s="64"/>
      <c r="M98" s="64" t="s">
        <v>52</v>
      </c>
      <c r="N98" s="64"/>
      <c r="O98" s="64"/>
      <c r="P98" s="65" t="s">
        <v>62</v>
      </c>
      <c r="Q98" s="65"/>
      <c r="R98" s="65"/>
    </row>
    <row r="99" spans="3:18" ht="19.350000000000001" customHeight="1" x14ac:dyDescent="0.2">
      <c r="D99" s="66" t="s">
        <v>63</v>
      </c>
      <c r="E99" s="66"/>
      <c r="F99" s="67" t="s">
        <v>55</v>
      </c>
      <c r="G99" s="67"/>
      <c r="H99" s="67"/>
      <c r="I99" s="67"/>
      <c r="J99" s="68">
        <v>22400</v>
      </c>
      <c r="K99" s="68"/>
      <c r="L99" s="68"/>
      <c r="M99" s="68"/>
    </row>
    <row r="100" spans="3:18" ht="17.100000000000001" customHeight="1" x14ac:dyDescent="0.2"/>
    <row r="101" spans="3:18" ht="18.75" customHeight="1" x14ac:dyDescent="0.2">
      <c r="D101" s="63" t="s">
        <v>50</v>
      </c>
      <c r="E101" s="63"/>
      <c r="F101" s="63"/>
      <c r="G101" s="63"/>
      <c r="H101" s="64" t="s">
        <v>111</v>
      </c>
      <c r="I101" s="64"/>
      <c r="J101" s="64"/>
      <c r="K101" s="64"/>
      <c r="L101" s="64"/>
      <c r="M101" s="64" t="s">
        <v>52</v>
      </c>
      <c r="N101" s="64"/>
      <c r="O101" s="64"/>
      <c r="P101" s="65" t="s">
        <v>112</v>
      </c>
      <c r="Q101" s="65"/>
      <c r="R101" s="65"/>
    </row>
    <row r="102" spans="3:18" ht="19.350000000000001" customHeight="1" x14ac:dyDescent="0.2">
      <c r="D102" s="66" t="s">
        <v>79</v>
      </c>
      <c r="E102" s="66"/>
      <c r="F102" s="67" t="s">
        <v>55</v>
      </c>
      <c r="G102" s="67"/>
      <c r="H102" s="67"/>
      <c r="I102" s="67"/>
      <c r="J102" s="68">
        <v>122960</v>
      </c>
      <c r="K102" s="68"/>
      <c r="L102" s="68"/>
      <c r="M102" s="68"/>
    </row>
    <row r="103" spans="3:18" ht="17.100000000000001" customHeight="1" x14ac:dyDescent="0.2"/>
    <row r="104" spans="3:18" ht="19.350000000000001" customHeight="1" x14ac:dyDescent="0.2">
      <c r="C104" s="66" t="s">
        <v>84</v>
      </c>
      <c r="D104" s="66"/>
      <c r="E104" s="67" t="s">
        <v>55</v>
      </c>
      <c r="F104" s="67"/>
      <c r="G104" s="67"/>
      <c r="H104" s="67"/>
      <c r="I104" s="68">
        <v>209810</v>
      </c>
      <c r="J104" s="68"/>
      <c r="K104" s="68"/>
    </row>
    <row r="105" spans="3:18" ht="17.100000000000001" customHeight="1" x14ac:dyDescent="0.2"/>
    <row r="106" spans="3:18" ht="30.6" customHeight="1" x14ac:dyDescent="0.2">
      <c r="C106" s="63" t="s">
        <v>46</v>
      </c>
      <c r="D106" s="63"/>
      <c r="E106" s="63"/>
      <c r="F106" s="63"/>
      <c r="G106" s="64" t="s">
        <v>80</v>
      </c>
      <c r="H106" s="64"/>
      <c r="I106" s="64"/>
      <c r="J106" s="64"/>
      <c r="K106" s="64" t="s">
        <v>48</v>
      </c>
      <c r="L106" s="64"/>
      <c r="M106" s="64"/>
      <c r="N106" s="64"/>
      <c r="O106" s="65" t="s">
        <v>81</v>
      </c>
      <c r="P106" s="65"/>
      <c r="Q106" s="65"/>
      <c r="R106" s="65"/>
    </row>
    <row r="107" spans="3:18" ht="30.6" customHeight="1" x14ac:dyDescent="0.2">
      <c r="D107" s="63" t="s">
        <v>50</v>
      </c>
      <c r="E107" s="63"/>
      <c r="F107" s="63"/>
      <c r="G107" s="63"/>
      <c r="H107" s="64" t="s">
        <v>72</v>
      </c>
      <c r="I107" s="64"/>
      <c r="J107" s="64"/>
      <c r="K107" s="64"/>
      <c r="L107" s="64"/>
      <c r="M107" s="64" t="s">
        <v>52</v>
      </c>
      <c r="N107" s="64"/>
      <c r="O107" s="64"/>
      <c r="P107" s="65" t="s">
        <v>73</v>
      </c>
      <c r="Q107" s="65"/>
      <c r="R107" s="65"/>
    </row>
    <row r="108" spans="3:18" ht="19.350000000000001" customHeight="1" x14ac:dyDescent="0.2">
      <c r="D108" s="66" t="s">
        <v>58</v>
      </c>
      <c r="E108" s="66"/>
      <c r="F108" s="67" t="s">
        <v>55</v>
      </c>
      <c r="G108" s="67"/>
      <c r="H108" s="67"/>
      <c r="I108" s="67"/>
      <c r="J108" s="68">
        <v>32480</v>
      </c>
      <c r="K108" s="68"/>
      <c r="L108" s="68"/>
      <c r="M108" s="68"/>
    </row>
    <row r="109" spans="3:18" ht="17.100000000000001" customHeight="1" x14ac:dyDescent="0.2"/>
    <row r="110" spans="3:18" ht="18.75" customHeight="1" x14ac:dyDescent="0.2">
      <c r="D110" s="63" t="s">
        <v>50</v>
      </c>
      <c r="E110" s="63"/>
      <c r="F110" s="63"/>
      <c r="G110" s="63"/>
      <c r="H110" s="64" t="s">
        <v>61</v>
      </c>
      <c r="I110" s="64"/>
      <c r="J110" s="64"/>
      <c r="K110" s="64"/>
      <c r="L110" s="64"/>
      <c r="M110" s="64" t="s">
        <v>52</v>
      </c>
      <c r="N110" s="64"/>
      <c r="O110" s="64"/>
      <c r="P110" s="65" t="s">
        <v>62</v>
      </c>
      <c r="Q110" s="65"/>
      <c r="R110" s="65"/>
    </row>
    <row r="111" spans="3:18" ht="19.350000000000001" customHeight="1" x14ac:dyDescent="0.2">
      <c r="D111" s="66" t="s">
        <v>63</v>
      </c>
      <c r="E111" s="66"/>
      <c r="F111" s="67" t="s">
        <v>55</v>
      </c>
      <c r="G111" s="67"/>
      <c r="H111" s="67"/>
      <c r="I111" s="67"/>
      <c r="J111" s="68">
        <v>25800</v>
      </c>
      <c r="K111" s="68"/>
      <c r="L111" s="68"/>
      <c r="M111" s="68"/>
    </row>
    <row r="112" spans="3:18" ht="17.100000000000001" customHeight="1" x14ac:dyDescent="0.2"/>
    <row r="113" spans="2:18" ht="30.6" customHeight="1" x14ac:dyDescent="0.2">
      <c r="D113" s="63" t="s">
        <v>50</v>
      </c>
      <c r="E113" s="63"/>
      <c r="F113" s="63"/>
      <c r="G113" s="63"/>
      <c r="H113" s="64" t="s">
        <v>72</v>
      </c>
      <c r="I113" s="64"/>
      <c r="J113" s="64"/>
      <c r="K113" s="64"/>
      <c r="L113" s="64"/>
      <c r="M113" s="64" t="s">
        <v>52</v>
      </c>
      <c r="N113" s="64"/>
      <c r="O113" s="64"/>
      <c r="P113" s="65" t="s">
        <v>73</v>
      </c>
      <c r="Q113" s="65"/>
      <c r="R113" s="65"/>
    </row>
    <row r="114" spans="2:18" ht="19.350000000000001" customHeight="1" x14ac:dyDescent="0.2">
      <c r="D114" s="66" t="s">
        <v>63</v>
      </c>
      <c r="E114" s="66"/>
      <c r="F114" s="67" t="s">
        <v>55</v>
      </c>
      <c r="G114" s="67"/>
      <c r="H114" s="67"/>
      <c r="I114" s="67"/>
      <c r="J114" s="68">
        <v>25900</v>
      </c>
      <c r="K114" s="68"/>
      <c r="L114" s="68"/>
      <c r="M114" s="68"/>
    </row>
    <row r="115" spans="2:18" ht="37.35" customHeight="1" x14ac:dyDescent="0.2"/>
    <row r="116" spans="2:18" ht="0.75" customHeight="1" x14ac:dyDescent="0.2">
      <c r="B116" s="58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60"/>
    </row>
    <row r="117" spans="2:18" ht="6" customHeight="1" x14ac:dyDescent="0.2"/>
    <row r="118" spans="2:18" ht="11.85" customHeight="1" x14ac:dyDescent="0.2">
      <c r="C118" s="69" t="s">
        <v>74</v>
      </c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</row>
    <row r="119" spans="2:18" ht="17.100000000000001" customHeight="1" x14ac:dyDescent="0.2"/>
    <row r="120" spans="2:18" ht="16.149999999999999" customHeight="1" x14ac:dyDescent="0.2">
      <c r="C120" s="62" t="s">
        <v>122</v>
      </c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</row>
    <row r="121" spans="2:18" ht="0.75" customHeight="1" x14ac:dyDescent="0.2"/>
    <row r="122" spans="2:18" ht="0.75" customHeight="1" x14ac:dyDescent="0.2">
      <c r="B122" s="58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60"/>
    </row>
    <row r="123" spans="2:18" ht="6" customHeight="1" x14ac:dyDescent="0.2"/>
    <row r="124" spans="2:18" ht="19.350000000000001" customHeight="1" x14ac:dyDescent="0.2">
      <c r="C124" s="66" t="s">
        <v>54</v>
      </c>
      <c r="D124" s="66"/>
      <c r="E124" s="67" t="s">
        <v>55</v>
      </c>
      <c r="F124" s="67"/>
      <c r="G124" s="67"/>
      <c r="H124" s="67"/>
      <c r="I124" s="68">
        <v>84180</v>
      </c>
      <c r="J124" s="68"/>
      <c r="K124" s="68"/>
    </row>
    <row r="125" spans="2:18" ht="17.100000000000001" customHeight="1" x14ac:dyDescent="0.2"/>
    <row r="126" spans="2:18" ht="30.6" customHeight="1" x14ac:dyDescent="0.2">
      <c r="C126" s="63" t="s">
        <v>46</v>
      </c>
      <c r="D126" s="63"/>
      <c r="E126" s="63"/>
      <c r="F126" s="63"/>
      <c r="G126" s="64" t="s">
        <v>87</v>
      </c>
      <c r="H126" s="64"/>
      <c r="I126" s="64"/>
      <c r="J126" s="64"/>
      <c r="K126" s="64" t="s">
        <v>48</v>
      </c>
      <c r="L126" s="64"/>
      <c r="M126" s="64"/>
      <c r="N126" s="64"/>
      <c r="O126" s="65" t="s">
        <v>88</v>
      </c>
      <c r="P126" s="65"/>
      <c r="Q126" s="65"/>
      <c r="R126" s="65"/>
    </row>
    <row r="127" spans="2:18" ht="18.75" customHeight="1" x14ac:dyDescent="0.2">
      <c r="D127" s="63" t="s">
        <v>50</v>
      </c>
      <c r="E127" s="63"/>
      <c r="F127" s="63"/>
      <c r="G127" s="63"/>
      <c r="H127" s="64" t="s">
        <v>64</v>
      </c>
      <c r="I127" s="64"/>
      <c r="J127" s="64"/>
      <c r="K127" s="64"/>
      <c r="L127" s="64"/>
      <c r="M127" s="64" t="s">
        <v>52</v>
      </c>
      <c r="N127" s="64"/>
      <c r="O127" s="64"/>
      <c r="P127" s="65" t="s">
        <v>65</v>
      </c>
      <c r="Q127" s="65"/>
      <c r="R127" s="65"/>
    </row>
    <row r="128" spans="2:18" ht="19.350000000000001" customHeight="1" x14ac:dyDescent="0.2">
      <c r="D128" s="66" t="s">
        <v>58</v>
      </c>
      <c r="E128" s="66"/>
      <c r="F128" s="67" t="s">
        <v>55</v>
      </c>
      <c r="G128" s="67"/>
      <c r="H128" s="67"/>
      <c r="I128" s="67"/>
      <c r="J128" s="68">
        <v>22240</v>
      </c>
      <c r="K128" s="68"/>
      <c r="L128" s="68"/>
      <c r="M128" s="68"/>
    </row>
    <row r="129" spans="3:18" ht="17.100000000000001" customHeight="1" x14ac:dyDescent="0.2"/>
    <row r="130" spans="3:18" ht="30.6" customHeight="1" x14ac:dyDescent="0.2">
      <c r="D130" s="63" t="s">
        <v>50</v>
      </c>
      <c r="E130" s="63"/>
      <c r="F130" s="63"/>
      <c r="G130" s="63"/>
      <c r="H130" s="64" t="s">
        <v>72</v>
      </c>
      <c r="I130" s="64"/>
      <c r="J130" s="64"/>
      <c r="K130" s="64"/>
      <c r="L130" s="64"/>
      <c r="M130" s="64" t="s">
        <v>52</v>
      </c>
      <c r="N130" s="64"/>
      <c r="O130" s="64"/>
      <c r="P130" s="65" t="s">
        <v>73</v>
      </c>
      <c r="Q130" s="65"/>
      <c r="R130" s="65"/>
    </row>
    <row r="131" spans="3:18" ht="19.350000000000001" customHeight="1" x14ac:dyDescent="0.2">
      <c r="D131" s="66" t="s">
        <v>58</v>
      </c>
      <c r="E131" s="66"/>
      <c r="F131" s="67" t="s">
        <v>55</v>
      </c>
      <c r="G131" s="67"/>
      <c r="H131" s="67"/>
      <c r="I131" s="67"/>
      <c r="J131" s="68">
        <v>45540</v>
      </c>
      <c r="K131" s="68"/>
      <c r="L131" s="68"/>
      <c r="M131" s="68"/>
    </row>
    <row r="132" spans="3:18" ht="17.100000000000001" customHeight="1" x14ac:dyDescent="0.2"/>
    <row r="133" spans="3:18" ht="18.75" customHeight="1" x14ac:dyDescent="0.2">
      <c r="D133" s="63" t="s">
        <v>50</v>
      </c>
      <c r="E133" s="63"/>
      <c r="F133" s="63"/>
      <c r="G133" s="63"/>
      <c r="H133" s="64" t="s">
        <v>64</v>
      </c>
      <c r="I133" s="64"/>
      <c r="J133" s="64"/>
      <c r="K133" s="64"/>
      <c r="L133" s="64"/>
      <c r="M133" s="64" t="s">
        <v>52</v>
      </c>
      <c r="N133" s="64"/>
      <c r="O133" s="64"/>
      <c r="P133" s="65" t="s">
        <v>65</v>
      </c>
      <c r="Q133" s="65"/>
      <c r="R133" s="65"/>
    </row>
    <row r="134" spans="3:18" ht="19.350000000000001" customHeight="1" x14ac:dyDescent="0.2">
      <c r="D134" s="66" t="s">
        <v>82</v>
      </c>
      <c r="E134" s="66"/>
      <c r="F134" s="67" t="s">
        <v>55</v>
      </c>
      <c r="G134" s="67"/>
      <c r="H134" s="67"/>
      <c r="I134" s="67"/>
      <c r="J134" s="68">
        <v>114740</v>
      </c>
      <c r="K134" s="68"/>
      <c r="L134" s="68"/>
      <c r="M134" s="68"/>
    </row>
    <row r="135" spans="3:18" ht="17.100000000000001" customHeight="1" x14ac:dyDescent="0.2"/>
    <row r="136" spans="3:18" ht="19.350000000000001" customHeight="1" x14ac:dyDescent="0.2">
      <c r="C136" s="66" t="s">
        <v>119</v>
      </c>
      <c r="D136" s="66"/>
      <c r="E136" s="67" t="s">
        <v>55</v>
      </c>
      <c r="F136" s="67"/>
      <c r="G136" s="67"/>
      <c r="H136" s="67"/>
      <c r="I136" s="68">
        <v>182520</v>
      </c>
      <c r="J136" s="68"/>
      <c r="K136" s="68"/>
    </row>
    <row r="137" spans="3:18" ht="17.100000000000001" customHeight="1" x14ac:dyDescent="0.2"/>
    <row r="138" spans="3:18" ht="30.6" customHeight="1" x14ac:dyDescent="0.2">
      <c r="C138" s="63" t="s">
        <v>46</v>
      </c>
      <c r="D138" s="63"/>
      <c r="E138" s="63"/>
      <c r="F138" s="63"/>
      <c r="G138" s="64" t="s">
        <v>89</v>
      </c>
      <c r="H138" s="64"/>
      <c r="I138" s="64"/>
      <c r="J138" s="64"/>
      <c r="K138" s="64" t="s">
        <v>48</v>
      </c>
      <c r="L138" s="64"/>
      <c r="M138" s="64"/>
      <c r="N138" s="64"/>
      <c r="O138" s="65" t="s">
        <v>90</v>
      </c>
      <c r="P138" s="65"/>
      <c r="Q138" s="65"/>
      <c r="R138" s="65"/>
    </row>
    <row r="139" spans="3:18" ht="30.6" customHeight="1" x14ac:dyDescent="0.2">
      <c r="D139" s="63" t="s">
        <v>50</v>
      </c>
      <c r="E139" s="63"/>
      <c r="F139" s="63"/>
      <c r="G139" s="63"/>
      <c r="H139" s="64" t="s">
        <v>72</v>
      </c>
      <c r="I139" s="64"/>
      <c r="J139" s="64"/>
      <c r="K139" s="64"/>
      <c r="L139" s="64"/>
      <c r="M139" s="64" t="s">
        <v>52</v>
      </c>
      <c r="N139" s="64"/>
      <c r="O139" s="64"/>
      <c r="P139" s="65" t="s">
        <v>73</v>
      </c>
      <c r="Q139" s="65"/>
      <c r="R139" s="65"/>
    </row>
    <row r="140" spans="3:18" ht="19.350000000000001" customHeight="1" x14ac:dyDescent="0.2">
      <c r="D140" s="66" t="s">
        <v>54</v>
      </c>
      <c r="E140" s="66"/>
      <c r="F140" s="67" t="s">
        <v>55</v>
      </c>
      <c r="G140" s="67"/>
      <c r="H140" s="67"/>
      <c r="I140" s="67"/>
      <c r="J140" s="68">
        <v>68860</v>
      </c>
      <c r="K140" s="68"/>
      <c r="L140" s="68"/>
      <c r="M140" s="68"/>
    </row>
    <row r="141" spans="3:18" ht="17.100000000000001" customHeight="1" x14ac:dyDescent="0.2"/>
    <row r="142" spans="3:18" ht="18.75" customHeight="1" x14ac:dyDescent="0.2">
      <c r="D142" s="63" t="s">
        <v>50</v>
      </c>
      <c r="E142" s="63"/>
      <c r="F142" s="63"/>
      <c r="G142" s="63"/>
      <c r="H142" s="64" t="s">
        <v>61</v>
      </c>
      <c r="I142" s="64"/>
      <c r="J142" s="64"/>
      <c r="K142" s="64"/>
      <c r="L142" s="64"/>
      <c r="M142" s="64" t="s">
        <v>52</v>
      </c>
      <c r="N142" s="64"/>
      <c r="O142" s="64"/>
      <c r="P142" s="65" t="s">
        <v>62</v>
      </c>
      <c r="Q142" s="65"/>
      <c r="R142" s="65"/>
    </row>
    <row r="143" spans="3:18" ht="19.350000000000001" customHeight="1" x14ac:dyDescent="0.2">
      <c r="D143" s="66" t="s">
        <v>63</v>
      </c>
      <c r="E143" s="66"/>
      <c r="F143" s="67" t="s">
        <v>55</v>
      </c>
      <c r="G143" s="67"/>
      <c r="H143" s="67"/>
      <c r="I143" s="67"/>
      <c r="J143" s="68">
        <v>23300</v>
      </c>
      <c r="K143" s="68"/>
      <c r="L143" s="68"/>
      <c r="M143" s="68"/>
    </row>
    <row r="144" spans="3:18" ht="17.100000000000001" customHeight="1" x14ac:dyDescent="0.2"/>
    <row r="145" spans="2:18" ht="19.350000000000001" customHeight="1" x14ac:dyDescent="0.2">
      <c r="C145" s="66" t="s">
        <v>79</v>
      </c>
      <c r="D145" s="66"/>
      <c r="E145" s="67" t="s">
        <v>55</v>
      </c>
      <c r="F145" s="67"/>
      <c r="G145" s="67"/>
      <c r="H145" s="67"/>
      <c r="I145" s="68">
        <v>92160</v>
      </c>
      <c r="J145" s="68"/>
      <c r="K145" s="68"/>
    </row>
    <row r="146" spans="2:18" ht="17.100000000000001" customHeight="1" x14ac:dyDescent="0.2"/>
    <row r="147" spans="2:18" ht="30.6" customHeight="1" x14ac:dyDescent="0.2">
      <c r="C147" s="63" t="s">
        <v>46</v>
      </c>
      <c r="D147" s="63"/>
      <c r="E147" s="63"/>
      <c r="F147" s="63"/>
      <c r="G147" s="64" t="s">
        <v>91</v>
      </c>
      <c r="H147" s="64"/>
      <c r="I147" s="64"/>
      <c r="J147" s="64"/>
      <c r="K147" s="64" t="s">
        <v>48</v>
      </c>
      <c r="L147" s="64"/>
      <c r="M147" s="64"/>
      <c r="N147" s="64"/>
      <c r="O147" s="65" t="s">
        <v>92</v>
      </c>
      <c r="P147" s="65"/>
      <c r="Q147" s="65"/>
      <c r="R147" s="65"/>
    </row>
    <row r="148" spans="2:18" ht="30.6" customHeight="1" x14ac:dyDescent="0.2">
      <c r="D148" s="63" t="s">
        <v>50</v>
      </c>
      <c r="E148" s="63"/>
      <c r="F148" s="63"/>
      <c r="G148" s="63"/>
      <c r="H148" s="64" t="s">
        <v>72</v>
      </c>
      <c r="I148" s="64"/>
      <c r="J148" s="64"/>
      <c r="K148" s="64"/>
      <c r="L148" s="64"/>
      <c r="M148" s="64" t="s">
        <v>52</v>
      </c>
      <c r="N148" s="64"/>
      <c r="O148" s="64"/>
      <c r="P148" s="65" t="s">
        <v>73</v>
      </c>
      <c r="Q148" s="65"/>
      <c r="R148" s="65"/>
    </row>
    <row r="149" spans="2:18" ht="19.350000000000001" customHeight="1" x14ac:dyDescent="0.2">
      <c r="D149" s="66" t="s">
        <v>63</v>
      </c>
      <c r="E149" s="66"/>
      <c r="F149" s="67" t="s">
        <v>55</v>
      </c>
      <c r="G149" s="67"/>
      <c r="H149" s="67"/>
      <c r="I149" s="67"/>
      <c r="J149" s="68">
        <v>19120</v>
      </c>
      <c r="K149" s="68"/>
      <c r="L149" s="68"/>
      <c r="M149" s="68"/>
    </row>
    <row r="150" spans="2:18" ht="17.100000000000001" customHeight="1" x14ac:dyDescent="0.2"/>
    <row r="151" spans="2:18" ht="19.350000000000001" customHeight="1" x14ac:dyDescent="0.2">
      <c r="C151" s="66" t="s">
        <v>63</v>
      </c>
      <c r="D151" s="66"/>
      <c r="E151" s="67" t="s">
        <v>55</v>
      </c>
      <c r="F151" s="67"/>
      <c r="G151" s="67"/>
      <c r="H151" s="67"/>
      <c r="I151" s="68">
        <v>19120</v>
      </c>
      <c r="J151" s="68"/>
      <c r="K151" s="68"/>
    </row>
    <row r="152" spans="2:18" ht="44.1" customHeight="1" x14ac:dyDescent="0.2"/>
    <row r="153" spans="2:18" ht="0.75" customHeight="1" x14ac:dyDescent="0.2">
      <c r="B153" s="58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60"/>
    </row>
    <row r="154" spans="2:18" ht="6" customHeight="1" x14ac:dyDescent="0.2"/>
    <row r="155" spans="2:18" ht="11.85" customHeight="1" x14ac:dyDescent="0.2">
      <c r="C155" s="69" t="s">
        <v>74</v>
      </c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</row>
    <row r="156" spans="2:18" ht="17.100000000000001" customHeight="1" x14ac:dyDescent="0.2"/>
    <row r="157" spans="2:18" ht="16.149999999999999" customHeight="1" x14ac:dyDescent="0.2">
      <c r="C157" s="62" t="s">
        <v>122</v>
      </c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</row>
    <row r="158" spans="2:18" ht="0.75" customHeight="1" x14ac:dyDescent="0.2"/>
    <row r="159" spans="2:18" ht="0.75" customHeight="1" x14ac:dyDescent="0.2">
      <c r="B159" s="58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60"/>
    </row>
    <row r="160" spans="2:18" ht="6" customHeight="1" x14ac:dyDescent="0.2"/>
    <row r="161" spans="3:18" ht="30.6" customHeight="1" x14ac:dyDescent="0.2">
      <c r="C161" s="63" t="s">
        <v>46</v>
      </c>
      <c r="D161" s="63"/>
      <c r="E161" s="63"/>
      <c r="F161" s="63"/>
      <c r="G161" s="64" t="s">
        <v>93</v>
      </c>
      <c r="H161" s="64"/>
      <c r="I161" s="64"/>
      <c r="J161" s="64"/>
      <c r="K161" s="64" t="s">
        <v>48</v>
      </c>
      <c r="L161" s="64"/>
      <c r="M161" s="64"/>
      <c r="N161" s="64"/>
      <c r="O161" s="65" t="s">
        <v>94</v>
      </c>
      <c r="P161" s="65"/>
      <c r="Q161" s="65"/>
      <c r="R161" s="65"/>
    </row>
    <row r="162" spans="3:18" ht="18.75" customHeight="1" x14ac:dyDescent="0.2">
      <c r="D162" s="63" t="s">
        <v>50</v>
      </c>
      <c r="E162" s="63"/>
      <c r="F162" s="63"/>
      <c r="G162" s="63"/>
      <c r="H162" s="64" t="s">
        <v>68</v>
      </c>
      <c r="I162" s="64"/>
      <c r="J162" s="64"/>
      <c r="K162" s="64"/>
      <c r="L162" s="64"/>
      <c r="M162" s="64" t="s">
        <v>52</v>
      </c>
      <c r="N162" s="64"/>
      <c r="O162" s="64"/>
      <c r="P162" s="65" t="s">
        <v>69</v>
      </c>
      <c r="Q162" s="65"/>
      <c r="R162" s="65"/>
    </row>
    <row r="163" spans="3:18" ht="19.350000000000001" customHeight="1" x14ac:dyDescent="0.2">
      <c r="D163" s="66" t="s">
        <v>97</v>
      </c>
      <c r="E163" s="66"/>
      <c r="F163" s="67" t="s">
        <v>55</v>
      </c>
      <c r="G163" s="67"/>
      <c r="H163" s="67"/>
      <c r="I163" s="67"/>
      <c r="J163" s="68">
        <v>169260</v>
      </c>
      <c r="K163" s="68"/>
      <c r="L163" s="68"/>
      <c r="M163" s="68"/>
    </row>
    <row r="164" spans="3:18" ht="17.100000000000001" customHeight="1" x14ac:dyDescent="0.2"/>
    <row r="165" spans="3:18" ht="19.350000000000001" customHeight="1" x14ac:dyDescent="0.2">
      <c r="C165" s="66" t="s">
        <v>97</v>
      </c>
      <c r="D165" s="66"/>
      <c r="E165" s="67" t="s">
        <v>55</v>
      </c>
      <c r="F165" s="67"/>
      <c r="G165" s="67"/>
      <c r="H165" s="67"/>
      <c r="I165" s="68">
        <v>169260</v>
      </c>
      <c r="J165" s="68"/>
      <c r="K165" s="68"/>
    </row>
    <row r="166" spans="3:18" ht="17.100000000000001" customHeight="1" x14ac:dyDescent="0.2"/>
    <row r="167" spans="3:18" ht="30.6" customHeight="1" x14ac:dyDescent="0.2">
      <c r="C167" s="63" t="s">
        <v>46</v>
      </c>
      <c r="D167" s="63"/>
      <c r="E167" s="63"/>
      <c r="F167" s="63"/>
      <c r="G167" s="64" t="s">
        <v>95</v>
      </c>
      <c r="H167" s="64"/>
      <c r="I167" s="64"/>
      <c r="J167" s="64"/>
      <c r="K167" s="64" t="s">
        <v>48</v>
      </c>
      <c r="L167" s="64"/>
      <c r="M167" s="64"/>
      <c r="N167" s="64"/>
      <c r="O167" s="65" t="s">
        <v>96</v>
      </c>
      <c r="P167" s="65"/>
      <c r="Q167" s="65"/>
      <c r="R167" s="65"/>
    </row>
    <row r="168" spans="3:18" ht="18.75" customHeight="1" x14ac:dyDescent="0.2">
      <c r="D168" s="63" t="s">
        <v>50</v>
      </c>
      <c r="E168" s="63"/>
      <c r="F168" s="63"/>
      <c r="G168" s="63"/>
      <c r="H168" s="64" t="s">
        <v>51</v>
      </c>
      <c r="I168" s="64"/>
      <c r="J168" s="64"/>
      <c r="K168" s="64"/>
      <c r="L168" s="64"/>
      <c r="M168" s="64" t="s">
        <v>52</v>
      </c>
      <c r="N168" s="64"/>
      <c r="O168" s="64"/>
      <c r="P168" s="65" t="s">
        <v>53</v>
      </c>
      <c r="Q168" s="65"/>
      <c r="R168" s="65"/>
    </row>
    <row r="169" spans="3:18" ht="19.350000000000001" customHeight="1" x14ac:dyDescent="0.2">
      <c r="D169" s="66" t="s">
        <v>63</v>
      </c>
      <c r="E169" s="66"/>
      <c r="F169" s="67" t="s">
        <v>55</v>
      </c>
      <c r="G169" s="67"/>
      <c r="H169" s="67"/>
      <c r="I169" s="67"/>
      <c r="J169" s="68">
        <v>3760</v>
      </c>
      <c r="K169" s="68"/>
      <c r="L169" s="68"/>
      <c r="M169" s="68"/>
    </row>
    <row r="170" spans="3:18" ht="17.100000000000001" customHeight="1" x14ac:dyDescent="0.2"/>
    <row r="171" spans="3:18" ht="18.75" customHeight="1" x14ac:dyDescent="0.2">
      <c r="D171" s="63" t="s">
        <v>50</v>
      </c>
      <c r="E171" s="63"/>
      <c r="F171" s="63"/>
      <c r="G171" s="63"/>
      <c r="H171" s="64" t="s">
        <v>61</v>
      </c>
      <c r="I171" s="64"/>
      <c r="J171" s="64"/>
      <c r="K171" s="64"/>
      <c r="L171" s="64"/>
      <c r="M171" s="64" t="s">
        <v>52</v>
      </c>
      <c r="N171" s="64"/>
      <c r="O171" s="64"/>
      <c r="P171" s="65" t="s">
        <v>62</v>
      </c>
      <c r="Q171" s="65"/>
      <c r="R171" s="65"/>
    </row>
    <row r="172" spans="3:18" ht="19.350000000000001" customHeight="1" x14ac:dyDescent="0.2">
      <c r="D172" s="66" t="s">
        <v>58</v>
      </c>
      <c r="E172" s="66"/>
      <c r="F172" s="67" t="s">
        <v>55</v>
      </c>
      <c r="G172" s="67"/>
      <c r="H172" s="67"/>
      <c r="I172" s="67"/>
      <c r="J172" s="68">
        <v>21080</v>
      </c>
      <c r="K172" s="68"/>
      <c r="L172" s="68"/>
      <c r="M172" s="68"/>
    </row>
    <row r="173" spans="3:18" ht="17.100000000000001" customHeight="1" x14ac:dyDescent="0.2"/>
    <row r="174" spans="3:18" ht="30.6" customHeight="1" x14ac:dyDescent="0.2">
      <c r="D174" s="63" t="s">
        <v>50</v>
      </c>
      <c r="E174" s="63"/>
      <c r="F174" s="63"/>
      <c r="G174" s="63"/>
      <c r="H174" s="64" t="s">
        <v>72</v>
      </c>
      <c r="I174" s="64"/>
      <c r="J174" s="64"/>
      <c r="K174" s="64"/>
      <c r="L174" s="64"/>
      <c r="M174" s="64" t="s">
        <v>52</v>
      </c>
      <c r="N174" s="64"/>
      <c r="O174" s="64"/>
      <c r="P174" s="65" t="s">
        <v>73</v>
      </c>
      <c r="Q174" s="65"/>
      <c r="R174" s="65"/>
    </row>
    <row r="175" spans="3:18" ht="19.350000000000001" customHeight="1" x14ac:dyDescent="0.2">
      <c r="D175" s="66" t="s">
        <v>63</v>
      </c>
      <c r="E175" s="66"/>
      <c r="F175" s="67" t="s">
        <v>55</v>
      </c>
      <c r="G175" s="67"/>
      <c r="H175" s="67"/>
      <c r="I175" s="67"/>
      <c r="J175" s="68">
        <v>16760</v>
      </c>
      <c r="K175" s="68"/>
      <c r="L175" s="68"/>
      <c r="M175" s="68"/>
    </row>
    <row r="176" spans="3:18" ht="17.100000000000001" customHeight="1" x14ac:dyDescent="0.2"/>
    <row r="177" spans="2:18" ht="18.75" customHeight="1" x14ac:dyDescent="0.2">
      <c r="D177" s="63" t="s">
        <v>50</v>
      </c>
      <c r="E177" s="63"/>
      <c r="F177" s="63"/>
      <c r="G177" s="63"/>
      <c r="H177" s="64" t="s">
        <v>61</v>
      </c>
      <c r="I177" s="64"/>
      <c r="J177" s="64"/>
      <c r="K177" s="64"/>
      <c r="L177" s="64"/>
      <c r="M177" s="64" t="s">
        <v>52</v>
      </c>
      <c r="N177" s="64"/>
      <c r="O177" s="64"/>
      <c r="P177" s="65" t="s">
        <v>62</v>
      </c>
      <c r="Q177" s="65"/>
      <c r="R177" s="65"/>
    </row>
    <row r="178" spans="2:18" ht="19.350000000000001" customHeight="1" x14ac:dyDescent="0.2">
      <c r="D178" s="66" t="s">
        <v>54</v>
      </c>
      <c r="E178" s="66"/>
      <c r="F178" s="67" t="s">
        <v>55</v>
      </c>
      <c r="G178" s="67"/>
      <c r="H178" s="67"/>
      <c r="I178" s="67"/>
      <c r="J178" s="68">
        <v>70340</v>
      </c>
      <c r="K178" s="68"/>
      <c r="L178" s="68"/>
      <c r="M178" s="68"/>
    </row>
    <row r="179" spans="2:18" ht="17.100000000000001" customHeight="1" x14ac:dyDescent="0.2"/>
    <row r="180" spans="2:18" ht="30.6" customHeight="1" x14ac:dyDescent="0.2">
      <c r="D180" s="63" t="s">
        <v>50</v>
      </c>
      <c r="E180" s="63"/>
      <c r="F180" s="63"/>
      <c r="G180" s="63"/>
      <c r="H180" s="64" t="s">
        <v>72</v>
      </c>
      <c r="I180" s="64"/>
      <c r="J180" s="64"/>
      <c r="K180" s="64"/>
      <c r="L180" s="64"/>
      <c r="M180" s="64" t="s">
        <v>52</v>
      </c>
      <c r="N180" s="64"/>
      <c r="O180" s="64"/>
      <c r="P180" s="65" t="s">
        <v>73</v>
      </c>
      <c r="Q180" s="65"/>
      <c r="R180" s="65"/>
    </row>
    <row r="181" spans="2:18" ht="19.350000000000001" customHeight="1" x14ac:dyDescent="0.2">
      <c r="D181" s="66" t="s">
        <v>63</v>
      </c>
      <c r="E181" s="66"/>
      <c r="F181" s="67" t="s">
        <v>55</v>
      </c>
      <c r="G181" s="67"/>
      <c r="H181" s="67"/>
      <c r="I181" s="67"/>
      <c r="J181" s="68">
        <v>18880</v>
      </c>
      <c r="K181" s="68"/>
      <c r="L181" s="68"/>
      <c r="M181" s="68"/>
    </row>
    <row r="182" spans="2:18" ht="17.100000000000001" customHeight="1" x14ac:dyDescent="0.2"/>
    <row r="183" spans="2:18" ht="19.350000000000001" customHeight="1" x14ac:dyDescent="0.2">
      <c r="C183" s="66" t="s">
        <v>129</v>
      </c>
      <c r="D183" s="66"/>
      <c r="E183" s="67" t="s">
        <v>55</v>
      </c>
      <c r="F183" s="67"/>
      <c r="G183" s="67"/>
      <c r="H183" s="67"/>
      <c r="I183" s="68">
        <v>130820</v>
      </c>
      <c r="J183" s="68"/>
      <c r="K183" s="68"/>
    </row>
    <row r="184" spans="2:18" ht="17.100000000000001" customHeight="1" x14ac:dyDescent="0.2"/>
    <row r="185" spans="2:18" ht="30.6" customHeight="1" x14ac:dyDescent="0.2">
      <c r="C185" s="63" t="s">
        <v>46</v>
      </c>
      <c r="D185" s="63"/>
      <c r="E185" s="63"/>
      <c r="F185" s="63"/>
      <c r="G185" s="64" t="s">
        <v>98</v>
      </c>
      <c r="H185" s="64"/>
      <c r="I185" s="64"/>
      <c r="J185" s="64"/>
      <c r="K185" s="64" t="s">
        <v>48</v>
      </c>
      <c r="L185" s="64"/>
      <c r="M185" s="64"/>
      <c r="N185" s="64"/>
      <c r="O185" s="65" t="s">
        <v>99</v>
      </c>
      <c r="P185" s="65"/>
      <c r="Q185" s="65"/>
      <c r="R185" s="65"/>
    </row>
    <row r="186" spans="2:18" ht="30.6" customHeight="1" x14ac:dyDescent="0.2">
      <c r="D186" s="63" t="s">
        <v>50</v>
      </c>
      <c r="E186" s="63"/>
      <c r="F186" s="63"/>
      <c r="G186" s="63"/>
      <c r="H186" s="64" t="s">
        <v>72</v>
      </c>
      <c r="I186" s="64"/>
      <c r="J186" s="64"/>
      <c r="K186" s="64"/>
      <c r="L186" s="64"/>
      <c r="M186" s="64" t="s">
        <v>52</v>
      </c>
      <c r="N186" s="64"/>
      <c r="O186" s="64"/>
      <c r="P186" s="65" t="s">
        <v>73</v>
      </c>
      <c r="Q186" s="65"/>
      <c r="R186" s="65"/>
    </row>
    <row r="187" spans="2:18" ht="19.350000000000001" customHeight="1" x14ac:dyDescent="0.2">
      <c r="D187" s="66" t="s">
        <v>54</v>
      </c>
      <c r="E187" s="66"/>
      <c r="F187" s="67" t="s">
        <v>55</v>
      </c>
      <c r="G187" s="67"/>
      <c r="H187" s="67"/>
      <c r="I187" s="67"/>
      <c r="J187" s="68">
        <v>52460</v>
      </c>
      <c r="K187" s="68"/>
      <c r="L187" s="68"/>
      <c r="M187" s="68"/>
    </row>
    <row r="188" spans="2:18" ht="17.100000000000001" customHeight="1" x14ac:dyDescent="0.2"/>
    <row r="189" spans="2:18" ht="18.75" customHeight="1" x14ac:dyDescent="0.2">
      <c r="D189" s="63" t="s">
        <v>50</v>
      </c>
      <c r="E189" s="63"/>
      <c r="F189" s="63"/>
      <c r="G189" s="63"/>
      <c r="H189" s="64" t="s">
        <v>61</v>
      </c>
      <c r="I189" s="64"/>
      <c r="J189" s="64"/>
      <c r="K189" s="64"/>
      <c r="L189" s="64"/>
      <c r="M189" s="64" t="s">
        <v>52</v>
      </c>
      <c r="N189" s="64"/>
      <c r="O189" s="64"/>
      <c r="P189" s="65" t="s">
        <v>62</v>
      </c>
      <c r="Q189" s="65"/>
      <c r="R189" s="65"/>
    </row>
    <row r="190" spans="2:18" ht="26.1" customHeight="1" x14ac:dyDescent="0.2"/>
    <row r="191" spans="2:18" ht="0.75" customHeight="1" x14ac:dyDescent="0.2">
      <c r="B191" s="58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60"/>
    </row>
    <row r="192" spans="2:18" ht="6" customHeight="1" x14ac:dyDescent="0.2"/>
    <row r="193" spans="2:18" ht="11.85" customHeight="1" x14ac:dyDescent="0.2">
      <c r="C193" s="69" t="s">
        <v>74</v>
      </c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</row>
    <row r="194" spans="2:18" ht="17.100000000000001" customHeight="1" x14ac:dyDescent="0.2"/>
    <row r="195" spans="2:18" ht="16.149999999999999" customHeight="1" x14ac:dyDescent="0.2">
      <c r="C195" s="62" t="s">
        <v>122</v>
      </c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</row>
    <row r="196" spans="2:18" ht="0.75" customHeight="1" x14ac:dyDescent="0.2"/>
    <row r="197" spans="2:18" ht="0.75" customHeight="1" x14ac:dyDescent="0.2">
      <c r="B197" s="58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60"/>
    </row>
    <row r="198" spans="2:18" ht="6" customHeight="1" x14ac:dyDescent="0.2"/>
    <row r="199" spans="2:18" ht="19.350000000000001" customHeight="1" x14ac:dyDescent="0.2">
      <c r="D199" s="66" t="s">
        <v>63</v>
      </c>
      <c r="E199" s="66"/>
      <c r="F199" s="67" t="s">
        <v>55</v>
      </c>
      <c r="G199" s="67"/>
      <c r="H199" s="67"/>
      <c r="I199" s="67"/>
      <c r="J199" s="68">
        <v>19020</v>
      </c>
      <c r="K199" s="68"/>
      <c r="L199" s="68"/>
      <c r="M199" s="68"/>
    </row>
    <row r="200" spans="2:18" ht="17.100000000000001" customHeight="1" x14ac:dyDescent="0.2"/>
    <row r="201" spans="2:18" ht="30.6" customHeight="1" x14ac:dyDescent="0.2">
      <c r="D201" s="63" t="s">
        <v>50</v>
      </c>
      <c r="E201" s="63"/>
      <c r="F201" s="63"/>
      <c r="G201" s="63"/>
      <c r="H201" s="64" t="s">
        <v>72</v>
      </c>
      <c r="I201" s="64"/>
      <c r="J201" s="64"/>
      <c r="K201" s="64"/>
      <c r="L201" s="64"/>
      <c r="M201" s="64" t="s">
        <v>52</v>
      </c>
      <c r="N201" s="64"/>
      <c r="O201" s="64"/>
      <c r="P201" s="65" t="s">
        <v>73</v>
      </c>
      <c r="Q201" s="65"/>
      <c r="R201" s="65"/>
    </row>
    <row r="202" spans="2:18" ht="19.350000000000001" customHeight="1" x14ac:dyDescent="0.2">
      <c r="D202" s="66" t="s">
        <v>82</v>
      </c>
      <c r="E202" s="66"/>
      <c r="F202" s="67" t="s">
        <v>55</v>
      </c>
      <c r="G202" s="67"/>
      <c r="H202" s="67"/>
      <c r="I202" s="67"/>
      <c r="J202" s="68">
        <v>61420</v>
      </c>
      <c r="K202" s="68"/>
      <c r="L202" s="68"/>
      <c r="M202" s="68"/>
    </row>
    <row r="203" spans="2:18" ht="17.100000000000001" customHeight="1" x14ac:dyDescent="0.2"/>
    <row r="204" spans="2:18" ht="18.75" customHeight="1" x14ac:dyDescent="0.2">
      <c r="D204" s="63" t="s">
        <v>50</v>
      </c>
      <c r="E204" s="63"/>
      <c r="F204" s="63"/>
      <c r="G204" s="63"/>
      <c r="H204" s="64" t="s">
        <v>64</v>
      </c>
      <c r="I204" s="64"/>
      <c r="J204" s="64"/>
      <c r="K204" s="64"/>
      <c r="L204" s="64"/>
      <c r="M204" s="64" t="s">
        <v>52</v>
      </c>
      <c r="N204" s="64"/>
      <c r="O204" s="64"/>
      <c r="P204" s="65" t="s">
        <v>65</v>
      </c>
      <c r="Q204" s="65"/>
      <c r="R204" s="65"/>
    </row>
    <row r="205" spans="2:18" ht="19.350000000000001" customHeight="1" x14ac:dyDescent="0.2">
      <c r="D205" s="66" t="s">
        <v>63</v>
      </c>
      <c r="E205" s="66"/>
      <c r="F205" s="67" t="s">
        <v>55</v>
      </c>
      <c r="G205" s="67"/>
      <c r="H205" s="67"/>
      <c r="I205" s="67"/>
      <c r="J205" s="68">
        <v>43800</v>
      </c>
      <c r="K205" s="68"/>
      <c r="L205" s="68"/>
      <c r="M205" s="68"/>
    </row>
    <row r="206" spans="2:18" ht="17.100000000000001" customHeight="1" x14ac:dyDescent="0.2"/>
    <row r="207" spans="2:18" ht="19.350000000000001" customHeight="1" x14ac:dyDescent="0.2">
      <c r="C207" s="66" t="s">
        <v>129</v>
      </c>
      <c r="D207" s="66"/>
      <c r="E207" s="67" t="s">
        <v>55</v>
      </c>
      <c r="F207" s="67"/>
      <c r="G207" s="67"/>
      <c r="H207" s="67"/>
      <c r="I207" s="68">
        <v>176700</v>
      </c>
      <c r="J207" s="68"/>
      <c r="K207" s="68"/>
    </row>
    <row r="208" spans="2:18" ht="17.100000000000001" customHeight="1" x14ac:dyDescent="0.2"/>
    <row r="209" spans="3:18" ht="30.6" customHeight="1" x14ac:dyDescent="0.2">
      <c r="C209" s="63" t="s">
        <v>46</v>
      </c>
      <c r="D209" s="63"/>
      <c r="E209" s="63"/>
      <c r="F209" s="63"/>
      <c r="G209" s="64" t="s">
        <v>102</v>
      </c>
      <c r="H209" s="64"/>
      <c r="I209" s="64"/>
      <c r="J209" s="64"/>
      <c r="K209" s="64" t="s">
        <v>48</v>
      </c>
      <c r="L209" s="64"/>
      <c r="M209" s="64"/>
      <c r="N209" s="64"/>
      <c r="O209" s="65" t="s">
        <v>103</v>
      </c>
      <c r="P209" s="65"/>
      <c r="Q209" s="65"/>
      <c r="R209" s="65"/>
    </row>
    <row r="210" spans="3:18" ht="30.6" customHeight="1" x14ac:dyDescent="0.2">
      <c r="D210" s="63" t="s">
        <v>50</v>
      </c>
      <c r="E210" s="63"/>
      <c r="F210" s="63"/>
      <c r="G210" s="63"/>
      <c r="H210" s="64" t="s">
        <v>72</v>
      </c>
      <c r="I210" s="64"/>
      <c r="J210" s="64"/>
      <c r="K210" s="64"/>
      <c r="L210" s="64"/>
      <c r="M210" s="64" t="s">
        <v>52</v>
      </c>
      <c r="N210" s="64"/>
      <c r="O210" s="64"/>
      <c r="P210" s="65" t="s">
        <v>73</v>
      </c>
      <c r="Q210" s="65"/>
      <c r="R210" s="65"/>
    </row>
    <row r="211" spans="3:18" ht="19.350000000000001" customHeight="1" x14ac:dyDescent="0.2">
      <c r="D211" s="66" t="s">
        <v>63</v>
      </c>
      <c r="E211" s="66"/>
      <c r="F211" s="67" t="s">
        <v>55</v>
      </c>
      <c r="G211" s="67"/>
      <c r="H211" s="67"/>
      <c r="I211" s="67"/>
      <c r="J211" s="68">
        <v>18520</v>
      </c>
      <c r="K211" s="68"/>
      <c r="L211" s="68"/>
      <c r="M211" s="68"/>
    </row>
    <row r="212" spans="3:18" ht="17.100000000000001" customHeight="1" x14ac:dyDescent="0.2"/>
    <row r="213" spans="3:18" ht="19.350000000000001" customHeight="1" x14ac:dyDescent="0.2">
      <c r="C213" s="66" t="s">
        <v>63</v>
      </c>
      <c r="D213" s="66"/>
      <c r="E213" s="67" t="s">
        <v>55</v>
      </c>
      <c r="F213" s="67"/>
      <c r="G213" s="67"/>
      <c r="H213" s="67"/>
      <c r="I213" s="68">
        <v>18520</v>
      </c>
      <c r="J213" s="68"/>
      <c r="K213" s="68"/>
    </row>
    <row r="214" spans="3:18" ht="17.100000000000001" customHeight="1" x14ac:dyDescent="0.2"/>
    <row r="215" spans="3:18" ht="30.6" customHeight="1" x14ac:dyDescent="0.2">
      <c r="C215" s="63" t="s">
        <v>46</v>
      </c>
      <c r="D215" s="63"/>
      <c r="E215" s="63"/>
      <c r="F215" s="63"/>
      <c r="G215" s="64" t="s">
        <v>104</v>
      </c>
      <c r="H215" s="64"/>
      <c r="I215" s="64"/>
      <c r="J215" s="64"/>
      <c r="K215" s="64" t="s">
        <v>48</v>
      </c>
      <c r="L215" s="64"/>
      <c r="M215" s="64"/>
      <c r="N215" s="64"/>
      <c r="O215" s="65" t="s">
        <v>105</v>
      </c>
      <c r="P215" s="65"/>
      <c r="Q215" s="65"/>
      <c r="R215" s="65"/>
    </row>
    <row r="216" spans="3:18" ht="18.75" customHeight="1" x14ac:dyDescent="0.2">
      <c r="D216" s="63" t="s">
        <v>50</v>
      </c>
      <c r="E216" s="63"/>
      <c r="F216" s="63"/>
      <c r="G216" s="63"/>
      <c r="H216" s="64" t="s">
        <v>61</v>
      </c>
      <c r="I216" s="64"/>
      <c r="J216" s="64"/>
      <c r="K216" s="64"/>
      <c r="L216" s="64"/>
      <c r="M216" s="64" t="s">
        <v>52</v>
      </c>
      <c r="N216" s="64"/>
      <c r="O216" s="64"/>
      <c r="P216" s="65" t="s">
        <v>62</v>
      </c>
      <c r="Q216" s="65"/>
      <c r="R216" s="65"/>
    </row>
    <row r="217" spans="3:18" ht="19.350000000000001" customHeight="1" x14ac:dyDescent="0.2">
      <c r="D217" s="66" t="s">
        <v>63</v>
      </c>
      <c r="E217" s="66"/>
      <c r="F217" s="67" t="s">
        <v>55</v>
      </c>
      <c r="G217" s="67"/>
      <c r="H217" s="67"/>
      <c r="I217" s="67"/>
      <c r="J217" s="68">
        <v>17360</v>
      </c>
      <c r="K217" s="68"/>
      <c r="L217" s="68"/>
      <c r="M217" s="68"/>
    </row>
    <row r="218" spans="3:18" ht="17.100000000000001" customHeight="1" x14ac:dyDescent="0.2"/>
    <row r="219" spans="3:18" ht="30.6" customHeight="1" x14ac:dyDescent="0.2">
      <c r="D219" s="63" t="s">
        <v>50</v>
      </c>
      <c r="E219" s="63"/>
      <c r="F219" s="63"/>
      <c r="G219" s="63"/>
      <c r="H219" s="64" t="s">
        <v>72</v>
      </c>
      <c r="I219" s="64"/>
      <c r="J219" s="64"/>
      <c r="K219" s="64"/>
      <c r="L219" s="64"/>
      <c r="M219" s="64" t="s">
        <v>52</v>
      </c>
      <c r="N219" s="64"/>
      <c r="O219" s="64"/>
      <c r="P219" s="65" t="s">
        <v>73</v>
      </c>
      <c r="Q219" s="65"/>
      <c r="R219" s="65"/>
    </row>
    <row r="220" spans="3:18" ht="19.350000000000001" customHeight="1" x14ac:dyDescent="0.2">
      <c r="D220" s="66" t="s">
        <v>63</v>
      </c>
      <c r="E220" s="66"/>
      <c r="F220" s="67" t="s">
        <v>55</v>
      </c>
      <c r="G220" s="67"/>
      <c r="H220" s="67"/>
      <c r="I220" s="67"/>
      <c r="J220" s="68">
        <v>21260</v>
      </c>
      <c r="K220" s="68"/>
      <c r="L220" s="68"/>
      <c r="M220" s="68"/>
    </row>
    <row r="221" spans="3:18" ht="17.100000000000001" customHeight="1" x14ac:dyDescent="0.2"/>
    <row r="222" spans="3:18" ht="19.350000000000001" customHeight="1" x14ac:dyDescent="0.2">
      <c r="C222" s="66" t="s">
        <v>58</v>
      </c>
      <c r="D222" s="66"/>
      <c r="E222" s="67" t="s">
        <v>55</v>
      </c>
      <c r="F222" s="67"/>
      <c r="G222" s="67"/>
      <c r="H222" s="67"/>
      <c r="I222" s="68">
        <v>38620</v>
      </c>
      <c r="J222" s="68"/>
      <c r="K222" s="68"/>
    </row>
    <row r="223" spans="3:18" ht="17.100000000000001" customHeight="1" x14ac:dyDescent="0.2"/>
    <row r="224" spans="3:18" ht="30.6" customHeight="1" x14ac:dyDescent="0.2">
      <c r="C224" s="63" t="s">
        <v>46</v>
      </c>
      <c r="D224" s="63"/>
      <c r="E224" s="63"/>
      <c r="F224" s="63"/>
      <c r="G224" s="64" t="s">
        <v>106</v>
      </c>
      <c r="H224" s="64"/>
      <c r="I224" s="64"/>
      <c r="J224" s="64"/>
      <c r="K224" s="64" t="s">
        <v>48</v>
      </c>
      <c r="L224" s="64"/>
      <c r="M224" s="64"/>
      <c r="N224" s="64"/>
      <c r="O224" s="65" t="s">
        <v>107</v>
      </c>
      <c r="P224" s="65"/>
      <c r="Q224" s="65"/>
      <c r="R224" s="65"/>
    </row>
    <row r="225" spans="2:18" ht="18.75" customHeight="1" x14ac:dyDescent="0.2">
      <c r="D225" s="63" t="s">
        <v>50</v>
      </c>
      <c r="E225" s="63"/>
      <c r="F225" s="63"/>
      <c r="G225" s="63"/>
      <c r="H225" s="64" t="s">
        <v>64</v>
      </c>
      <c r="I225" s="64"/>
      <c r="J225" s="64"/>
      <c r="K225" s="64"/>
      <c r="L225" s="64"/>
      <c r="M225" s="64" t="s">
        <v>52</v>
      </c>
      <c r="N225" s="64"/>
      <c r="O225" s="64"/>
      <c r="P225" s="65" t="s">
        <v>65</v>
      </c>
      <c r="Q225" s="65"/>
      <c r="R225" s="65"/>
    </row>
    <row r="226" spans="2:18" ht="19.350000000000001" customHeight="1" x14ac:dyDescent="0.2">
      <c r="D226" s="66" t="s">
        <v>63</v>
      </c>
      <c r="E226" s="66"/>
      <c r="F226" s="67" t="s">
        <v>55</v>
      </c>
      <c r="G226" s="67"/>
      <c r="H226" s="67"/>
      <c r="I226" s="67"/>
      <c r="J226" s="68">
        <v>13220</v>
      </c>
      <c r="K226" s="68"/>
      <c r="L226" s="68"/>
      <c r="M226" s="68"/>
    </row>
    <row r="227" spans="2:18" ht="17.100000000000001" customHeight="1" x14ac:dyDescent="0.2"/>
    <row r="228" spans="2:18" ht="18.75" customHeight="1" x14ac:dyDescent="0.2">
      <c r="D228" s="63" t="s">
        <v>50</v>
      </c>
      <c r="E228" s="63"/>
      <c r="F228" s="63"/>
      <c r="G228" s="63"/>
      <c r="H228" s="64" t="s">
        <v>61</v>
      </c>
      <c r="I228" s="64"/>
      <c r="J228" s="64"/>
      <c r="K228" s="64"/>
      <c r="L228" s="64"/>
      <c r="M228" s="64" t="s">
        <v>52</v>
      </c>
      <c r="N228" s="64"/>
      <c r="O228" s="64"/>
      <c r="P228" s="65" t="s">
        <v>62</v>
      </c>
      <c r="Q228" s="65"/>
      <c r="R228" s="65"/>
    </row>
    <row r="229" spans="2:18" ht="8.4499999999999993" customHeight="1" x14ac:dyDescent="0.2"/>
    <row r="230" spans="2:18" ht="0.75" customHeight="1" x14ac:dyDescent="0.2">
      <c r="B230" s="58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60"/>
    </row>
    <row r="231" spans="2:18" ht="6" customHeight="1" x14ac:dyDescent="0.2"/>
    <row r="232" spans="2:18" ht="11.85" customHeight="1" x14ac:dyDescent="0.2">
      <c r="C232" s="69" t="s">
        <v>74</v>
      </c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</row>
    <row r="233" spans="2:18" ht="17.100000000000001" customHeight="1" x14ac:dyDescent="0.2"/>
    <row r="234" spans="2:18" ht="16.149999999999999" customHeight="1" x14ac:dyDescent="0.2">
      <c r="C234" s="62" t="s">
        <v>122</v>
      </c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</row>
    <row r="235" spans="2:18" ht="0.75" customHeight="1" x14ac:dyDescent="0.2"/>
    <row r="236" spans="2:18" ht="0.75" customHeight="1" x14ac:dyDescent="0.2">
      <c r="B236" s="58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60"/>
    </row>
    <row r="237" spans="2:18" ht="6" customHeight="1" x14ac:dyDescent="0.2"/>
    <row r="238" spans="2:18" ht="19.350000000000001" customHeight="1" x14ac:dyDescent="0.2">
      <c r="D238" s="66" t="s">
        <v>108</v>
      </c>
      <c r="E238" s="66"/>
      <c r="F238" s="67" t="s">
        <v>55</v>
      </c>
      <c r="G238" s="67"/>
      <c r="H238" s="67"/>
      <c r="I238" s="67"/>
      <c r="J238" s="68">
        <v>102180</v>
      </c>
      <c r="K238" s="68"/>
      <c r="L238" s="68"/>
      <c r="M238" s="68"/>
    </row>
    <row r="239" spans="2:18" ht="17.100000000000001" customHeight="1" x14ac:dyDescent="0.2"/>
    <row r="240" spans="2:18" ht="30.6" customHeight="1" x14ac:dyDescent="0.2">
      <c r="D240" s="63" t="s">
        <v>50</v>
      </c>
      <c r="E240" s="63"/>
      <c r="F240" s="63"/>
      <c r="G240" s="63"/>
      <c r="H240" s="64" t="s">
        <v>72</v>
      </c>
      <c r="I240" s="64"/>
      <c r="J240" s="64"/>
      <c r="K240" s="64"/>
      <c r="L240" s="64"/>
      <c r="M240" s="64" t="s">
        <v>52</v>
      </c>
      <c r="N240" s="64"/>
      <c r="O240" s="64"/>
      <c r="P240" s="65" t="s">
        <v>73</v>
      </c>
      <c r="Q240" s="65"/>
      <c r="R240" s="65"/>
    </row>
    <row r="241" spans="4:18" ht="19.350000000000001" customHeight="1" x14ac:dyDescent="0.2">
      <c r="D241" s="66" t="s">
        <v>82</v>
      </c>
      <c r="E241" s="66"/>
      <c r="F241" s="67" t="s">
        <v>55</v>
      </c>
      <c r="G241" s="67"/>
      <c r="H241" s="67"/>
      <c r="I241" s="67"/>
      <c r="J241" s="68">
        <v>61760</v>
      </c>
      <c r="K241" s="68"/>
      <c r="L241" s="68"/>
      <c r="M241" s="68"/>
    </row>
    <row r="242" spans="4:18" ht="17.100000000000001" customHeight="1" x14ac:dyDescent="0.2"/>
    <row r="243" spans="4:18" ht="18.75" customHeight="1" x14ac:dyDescent="0.2">
      <c r="D243" s="63" t="s">
        <v>50</v>
      </c>
      <c r="E243" s="63"/>
      <c r="F243" s="63"/>
      <c r="G243" s="63"/>
      <c r="H243" s="64" t="s">
        <v>111</v>
      </c>
      <c r="I243" s="64"/>
      <c r="J243" s="64"/>
      <c r="K243" s="64"/>
      <c r="L243" s="64"/>
      <c r="M243" s="64" t="s">
        <v>52</v>
      </c>
      <c r="N243" s="64"/>
      <c r="O243" s="64"/>
      <c r="P243" s="65" t="s">
        <v>112</v>
      </c>
      <c r="Q243" s="65"/>
      <c r="R243" s="65"/>
    </row>
    <row r="244" spans="4:18" ht="19.350000000000001" customHeight="1" x14ac:dyDescent="0.2">
      <c r="D244" s="66" t="s">
        <v>63</v>
      </c>
      <c r="E244" s="66"/>
      <c r="F244" s="67" t="s">
        <v>55</v>
      </c>
      <c r="G244" s="67"/>
      <c r="H244" s="67"/>
      <c r="I244" s="67"/>
      <c r="J244" s="68">
        <v>21600</v>
      </c>
      <c r="K244" s="68"/>
      <c r="L244" s="68"/>
      <c r="M244" s="68"/>
    </row>
    <row r="245" spans="4:18" ht="17.100000000000001" customHeight="1" x14ac:dyDescent="0.2"/>
    <row r="246" spans="4:18" ht="18.75" customHeight="1" x14ac:dyDescent="0.2">
      <c r="D246" s="63" t="s">
        <v>50</v>
      </c>
      <c r="E246" s="63"/>
      <c r="F246" s="63"/>
      <c r="G246" s="63"/>
      <c r="H246" s="64" t="s">
        <v>61</v>
      </c>
      <c r="I246" s="64"/>
      <c r="J246" s="64"/>
      <c r="K246" s="64"/>
      <c r="L246" s="64"/>
      <c r="M246" s="64" t="s">
        <v>52</v>
      </c>
      <c r="N246" s="64"/>
      <c r="O246" s="64"/>
      <c r="P246" s="65" t="s">
        <v>62</v>
      </c>
      <c r="Q246" s="65"/>
      <c r="R246" s="65"/>
    </row>
    <row r="247" spans="4:18" ht="19.350000000000001" customHeight="1" x14ac:dyDescent="0.2">
      <c r="D247" s="66" t="s">
        <v>63</v>
      </c>
      <c r="E247" s="66"/>
      <c r="F247" s="67" t="s">
        <v>55</v>
      </c>
      <c r="G247" s="67"/>
      <c r="H247" s="67"/>
      <c r="I247" s="67"/>
      <c r="J247" s="68">
        <v>21800</v>
      </c>
      <c r="K247" s="68"/>
      <c r="L247" s="68"/>
      <c r="M247" s="68"/>
    </row>
    <row r="248" spans="4:18" ht="17.100000000000001" customHeight="1" x14ac:dyDescent="0.2"/>
    <row r="249" spans="4:18" ht="18.75" customHeight="1" x14ac:dyDescent="0.2">
      <c r="D249" s="63" t="s">
        <v>50</v>
      </c>
      <c r="E249" s="63"/>
      <c r="F249" s="63"/>
      <c r="G249" s="63"/>
      <c r="H249" s="64" t="s">
        <v>111</v>
      </c>
      <c r="I249" s="64"/>
      <c r="J249" s="64"/>
      <c r="K249" s="64"/>
      <c r="L249" s="64"/>
      <c r="M249" s="64" t="s">
        <v>52</v>
      </c>
      <c r="N249" s="64"/>
      <c r="O249" s="64"/>
      <c r="P249" s="65" t="s">
        <v>112</v>
      </c>
      <c r="Q249" s="65"/>
      <c r="R249" s="65"/>
    </row>
    <row r="250" spans="4:18" ht="19.350000000000001" customHeight="1" x14ac:dyDescent="0.2">
      <c r="D250" s="66" t="s">
        <v>58</v>
      </c>
      <c r="E250" s="66"/>
      <c r="F250" s="67" t="s">
        <v>55</v>
      </c>
      <c r="G250" s="67"/>
      <c r="H250" s="67"/>
      <c r="I250" s="67"/>
      <c r="J250" s="68">
        <v>44540</v>
      </c>
      <c r="K250" s="68"/>
      <c r="L250" s="68"/>
      <c r="M250" s="68"/>
    </row>
    <row r="251" spans="4:18" ht="17.100000000000001" customHeight="1" x14ac:dyDescent="0.2"/>
    <row r="252" spans="4:18" ht="18.75" customHeight="1" x14ac:dyDescent="0.2">
      <c r="D252" s="63" t="s">
        <v>50</v>
      </c>
      <c r="E252" s="63"/>
      <c r="F252" s="63"/>
      <c r="G252" s="63"/>
      <c r="H252" s="64" t="s">
        <v>61</v>
      </c>
      <c r="I252" s="64"/>
      <c r="J252" s="64"/>
      <c r="K252" s="64"/>
      <c r="L252" s="64"/>
      <c r="M252" s="64" t="s">
        <v>52</v>
      </c>
      <c r="N252" s="64"/>
      <c r="O252" s="64"/>
      <c r="P252" s="65" t="s">
        <v>62</v>
      </c>
      <c r="Q252" s="65"/>
      <c r="R252" s="65"/>
    </row>
    <row r="253" spans="4:18" ht="19.350000000000001" customHeight="1" x14ac:dyDescent="0.2">
      <c r="D253" s="66" t="s">
        <v>63</v>
      </c>
      <c r="E253" s="66"/>
      <c r="F253" s="67" t="s">
        <v>55</v>
      </c>
      <c r="G253" s="67"/>
      <c r="H253" s="67"/>
      <c r="I253" s="67"/>
      <c r="J253" s="68">
        <v>24740</v>
      </c>
      <c r="K253" s="68"/>
      <c r="L253" s="68"/>
      <c r="M253" s="68"/>
    </row>
    <row r="254" spans="4:18" ht="17.100000000000001" customHeight="1" x14ac:dyDescent="0.2"/>
    <row r="255" spans="4:18" ht="18.75" customHeight="1" x14ac:dyDescent="0.2">
      <c r="D255" s="63" t="s">
        <v>50</v>
      </c>
      <c r="E255" s="63"/>
      <c r="F255" s="63"/>
      <c r="G255" s="63"/>
      <c r="H255" s="64" t="s">
        <v>64</v>
      </c>
      <c r="I255" s="64"/>
      <c r="J255" s="64"/>
      <c r="K255" s="64"/>
      <c r="L255" s="64"/>
      <c r="M255" s="64" t="s">
        <v>52</v>
      </c>
      <c r="N255" s="64"/>
      <c r="O255" s="64"/>
      <c r="P255" s="65" t="s">
        <v>65</v>
      </c>
      <c r="Q255" s="65"/>
      <c r="R255" s="65"/>
    </row>
    <row r="256" spans="4:18" ht="19.350000000000001" customHeight="1" x14ac:dyDescent="0.2">
      <c r="D256" s="66" t="s">
        <v>79</v>
      </c>
      <c r="E256" s="66"/>
      <c r="F256" s="67" t="s">
        <v>55</v>
      </c>
      <c r="G256" s="67"/>
      <c r="H256" s="67"/>
      <c r="I256" s="67"/>
      <c r="J256" s="68">
        <v>219000</v>
      </c>
      <c r="K256" s="68"/>
      <c r="L256" s="68"/>
      <c r="M256" s="68"/>
    </row>
    <row r="257" spans="2:18" ht="17.100000000000001" customHeight="1" x14ac:dyDescent="0.2"/>
    <row r="258" spans="2:18" ht="19.350000000000001" customHeight="1" x14ac:dyDescent="0.2">
      <c r="C258" s="66" t="s">
        <v>130</v>
      </c>
      <c r="D258" s="66"/>
      <c r="E258" s="67" t="s">
        <v>55</v>
      </c>
      <c r="F258" s="67"/>
      <c r="G258" s="67"/>
      <c r="H258" s="67"/>
      <c r="I258" s="68">
        <v>508840</v>
      </c>
      <c r="J258" s="68"/>
      <c r="K258" s="68"/>
    </row>
    <row r="259" spans="2:18" ht="17.100000000000001" customHeight="1" x14ac:dyDescent="0.2"/>
    <row r="260" spans="2:18" ht="18.75" customHeight="1" x14ac:dyDescent="0.2">
      <c r="C260" s="63" t="s">
        <v>46</v>
      </c>
      <c r="D260" s="63"/>
      <c r="E260" s="63"/>
      <c r="F260" s="63"/>
      <c r="G260" s="64" t="s">
        <v>117</v>
      </c>
      <c r="H260" s="64"/>
      <c r="I260" s="64"/>
      <c r="J260" s="64"/>
      <c r="K260" s="64" t="s">
        <v>48</v>
      </c>
      <c r="L260" s="64"/>
      <c r="M260" s="64"/>
      <c r="N260" s="64"/>
      <c r="O260" s="65" t="s">
        <v>118</v>
      </c>
      <c r="P260" s="65"/>
      <c r="Q260" s="65"/>
      <c r="R260" s="65"/>
    </row>
    <row r="261" spans="2:18" ht="30.6" customHeight="1" x14ac:dyDescent="0.2">
      <c r="D261" s="63" t="s">
        <v>50</v>
      </c>
      <c r="E261" s="63"/>
      <c r="F261" s="63"/>
      <c r="G261" s="63"/>
      <c r="H261" s="64" t="s">
        <v>72</v>
      </c>
      <c r="I261" s="64"/>
      <c r="J261" s="64"/>
      <c r="K261" s="64"/>
      <c r="L261" s="64"/>
      <c r="M261" s="64" t="s">
        <v>52</v>
      </c>
      <c r="N261" s="64"/>
      <c r="O261" s="64"/>
      <c r="P261" s="65" t="s">
        <v>73</v>
      </c>
      <c r="Q261" s="65"/>
      <c r="R261" s="65"/>
    </row>
    <row r="262" spans="2:18" ht="19.350000000000001" customHeight="1" x14ac:dyDescent="0.2">
      <c r="D262" s="66" t="s">
        <v>63</v>
      </c>
      <c r="E262" s="66"/>
      <c r="F262" s="67" t="s">
        <v>55</v>
      </c>
      <c r="G262" s="67"/>
      <c r="H262" s="67"/>
      <c r="I262" s="67"/>
      <c r="J262" s="68">
        <v>10880</v>
      </c>
      <c r="K262" s="68"/>
      <c r="L262" s="68"/>
      <c r="M262" s="68"/>
    </row>
    <row r="263" spans="2:18" ht="17.100000000000001" customHeight="1" x14ac:dyDescent="0.2"/>
    <row r="264" spans="2:18" ht="18.75" customHeight="1" x14ac:dyDescent="0.2">
      <c r="D264" s="63" t="s">
        <v>50</v>
      </c>
      <c r="E264" s="63"/>
      <c r="F264" s="63"/>
      <c r="G264" s="63"/>
      <c r="H264" s="64" t="s">
        <v>61</v>
      </c>
      <c r="I264" s="64"/>
      <c r="J264" s="64"/>
      <c r="K264" s="64"/>
      <c r="L264" s="64"/>
      <c r="M264" s="64" t="s">
        <v>52</v>
      </c>
      <c r="N264" s="64"/>
      <c r="O264" s="64"/>
      <c r="P264" s="65" t="s">
        <v>62</v>
      </c>
      <c r="Q264" s="65"/>
      <c r="R264" s="65"/>
    </row>
    <row r="265" spans="2:18" ht="19.350000000000001" customHeight="1" x14ac:dyDescent="0.2">
      <c r="D265" s="66" t="s">
        <v>63</v>
      </c>
      <c r="E265" s="66"/>
      <c r="F265" s="67" t="s">
        <v>55</v>
      </c>
      <c r="G265" s="67"/>
      <c r="H265" s="67"/>
      <c r="I265" s="67"/>
      <c r="J265" s="68">
        <v>10980</v>
      </c>
      <c r="K265" s="68"/>
      <c r="L265" s="68"/>
      <c r="M265" s="68"/>
    </row>
    <row r="266" spans="2:18" ht="17.100000000000001" customHeight="1" x14ac:dyDescent="0.2"/>
    <row r="267" spans="2:18" ht="30.6" customHeight="1" x14ac:dyDescent="0.2">
      <c r="D267" s="63" t="s">
        <v>50</v>
      </c>
      <c r="E267" s="63"/>
      <c r="F267" s="63"/>
      <c r="G267" s="63"/>
      <c r="H267" s="64" t="s">
        <v>72</v>
      </c>
      <c r="I267" s="64"/>
      <c r="J267" s="64"/>
      <c r="K267" s="64"/>
      <c r="L267" s="64"/>
      <c r="M267" s="64" t="s">
        <v>52</v>
      </c>
      <c r="N267" s="64"/>
      <c r="O267" s="64"/>
      <c r="P267" s="65" t="s">
        <v>73</v>
      </c>
      <c r="Q267" s="65"/>
      <c r="R267" s="65"/>
    </row>
    <row r="268" spans="2:18" ht="19.350000000000001" customHeight="1" x14ac:dyDescent="0.2">
      <c r="D268" s="66" t="s">
        <v>119</v>
      </c>
      <c r="E268" s="66"/>
      <c r="F268" s="67" t="s">
        <v>55</v>
      </c>
      <c r="G268" s="67"/>
      <c r="H268" s="67"/>
      <c r="I268" s="67"/>
      <c r="J268" s="68">
        <v>108200</v>
      </c>
      <c r="K268" s="68"/>
      <c r="L268" s="68"/>
      <c r="M268" s="68"/>
    </row>
    <row r="269" spans="2:18" ht="24.75" customHeight="1" x14ac:dyDescent="0.2"/>
    <row r="270" spans="2:18" ht="0.75" customHeight="1" x14ac:dyDescent="0.2">
      <c r="B270" s="58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60"/>
    </row>
    <row r="271" spans="2:18" ht="6" customHeight="1" x14ac:dyDescent="0.2"/>
    <row r="272" spans="2:18" ht="11.85" customHeight="1" x14ac:dyDescent="0.2">
      <c r="C272" s="69" t="s">
        <v>74</v>
      </c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</row>
    <row r="273" spans="2:18" ht="17.100000000000001" customHeight="1" x14ac:dyDescent="0.2"/>
    <row r="274" spans="2:18" ht="16.149999999999999" customHeight="1" x14ac:dyDescent="0.2">
      <c r="C274" s="62" t="s">
        <v>122</v>
      </c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</row>
    <row r="275" spans="2:18" ht="0.75" customHeight="1" x14ac:dyDescent="0.2"/>
    <row r="276" spans="2:18" ht="0.75" customHeight="1" x14ac:dyDescent="0.2">
      <c r="B276" s="58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60"/>
    </row>
    <row r="277" spans="2:18" ht="6" customHeight="1" x14ac:dyDescent="0.2"/>
    <row r="278" spans="2:18" ht="18.75" customHeight="1" x14ac:dyDescent="0.2">
      <c r="D278" s="63" t="s">
        <v>50</v>
      </c>
      <c r="E278" s="63"/>
      <c r="F278" s="63"/>
      <c r="G278" s="63"/>
      <c r="H278" s="64" t="s">
        <v>61</v>
      </c>
      <c r="I278" s="64"/>
      <c r="J278" s="64"/>
      <c r="K278" s="64"/>
      <c r="L278" s="64"/>
      <c r="M278" s="64" t="s">
        <v>52</v>
      </c>
      <c r="N278" s="64"/>
      <c r="O278" s="64"/>
      <c r="P278" s="65" t="s">
        <v>62</v>
      </c>
      <c r="Q278" s="65"/>
      <c r="R278" s="65"/>
    </row>
    <row r="279" spans="2:18" ht="19.350000000000001" customHeight="1" x14ac:dyDescent="0.2">
      <c r="D279" s="66" t="s">
        <v>63</v>
      </c>
      <c r="E279" s="66"/>
      <c r="F279" s="67" t="s">
        <v>55</v>
      </c>
      <c r="G279" s="67"/>
      <c r="H279" s="67"/>
      <c r="I279" s="67"/>
      <c r="J279" s="68">
        <v>18500</v>
      </c>
      <c r="K279" s="68"/>
      <c r="L279" s="68"/>
      <c r="M279" s="68"/>
    </row>
    <row r="280" spans="2:18" ht="17.100000000000001" customHeight="1" x14ac:dyDescent="0.2"/>
    <row r="281" spans="2:18" ht="30.6" customHeight="1" x14ac:dyDescent="0.2">
      <c r="D281" s="63" t="s">
        <v>50</v>
      </c>
      <c r="E281" s="63"/>
      <c r="F281" s="63"/>
      <c r="G281" s="63"/>
      <c r="H281" s="64" t="s">
        <v>72</v>
      </c>
      <c r="I281" s="64"/>
      <c r="J281" s="64"/>
      <c r="K281" s="64"/>
      <c r="L281" s="64"/>
      <c r="M281" s="64" t="s">
        <v>52</v>
      </c>
      <c r="N281" s="64"/>
      <c r="O281" s="64"/>
      <c r="P281" s="65" t="s">
        <v>73</v>
      </c>
      <c r="Q281" s="65"/>
      <c r="R281" s="65"/>
    </row>
    <row r="282" spans="2:18" ht="19.350000000000001" customHeight="1" x14ac:dyDescent="0.2">
      <c r="D282" s="66" t="s">
        <v>63</v>
      </c>
      <c r="E282" s="66"/>
      <c r="F282" s="67" t="s">
        <v>55</v>
      </c>
      <c r="G282" s="67"/>
      <c r="H282" s="67"/>
      <c r="I282" s="67"/>
      <c r="J282" s="68">
        <v>21040</v>
      </c>
      <c r="K282" s="68"/>
      <c r="L282" s="68"/>
      <c r="M282" s="68"/>
    </row>
    <row r="283" spans="2:18" ht="17.100000000000001" customHeight="1" x14ac:dyDescent="0.2"/>
    <row r="284" spans="2:18" ht="18.75" customHeight="1" x14ac:dyDescent="0.2">
      <c r="D284" s="63" t="s">
        <v>50</v>
      </c>
      <c r="E284" s="63"/>
      <c r="F284" s="63"/>
      <c r="G284" s="63"/>
      <c r="H284" s="64" t="s">
        <v>64</v>
      </c>
      <c r="I284" s="64"/>
      <c r="J284" s="64"/>
      <c r="K284" s="64"/>
      <c r="L284" s="64"/>
      <c r="M284" s="64" t="s">
        <v>52</v>
      </c>
      <c r="N284" s="64"/>
      <c r="O284" s="64"/>
      <c r="P284" s="65" t="s">
        <v>65</v>
      </c>
      <c r="Q284" s="65"/>
      <c r="R284" s="65"/>
    </row>
    <row r="285" spans="2:18" ht="19.350000000000001" customHeight="1" x14ac:dyDescent="0.2">
      <c r="D285" s="66" t="s">
        <v>63</v>
      </c>
      <c r="E285" s="66"/>
      <c r="F285" s="67" t="s">
        <v>55</v>
      </c>
      <c r="G285" s="67"/>
      <c r="H285" s="67"/>
      <c r="I285" s="67"/>
      <c r="J285" s="68">
        <v>21460</v>
      </c>
      <c r="K285" s="68"/>
      <c r="L285" s="68"/>
      <c r="M285" s="68"/>
    </row>
    <row r="286" spans="2:18" ht="17.100000000000001" customHeight="1" x14ac:dyDescent="0.2"/>
    <row r="287" spans="2:18" ht="30.6" customHeight="1" x14ac:dyDescent="0.2">
      <c r="D287" s="63" t="s">
        <v>50</v>
      </c>
      <c r="E287" s="63"/>
      <c r="F287" s="63"/>
      <c r="G287" s="63"/>
      <c r="H287" s="64" t="s">
        <v>72</v>
      </c>
      <c r="I287" s="64"/>
      <c r="J287" s="64"/>
      <c r="K287" s="64"/>
      <c r="L287" s="64"/>
      <c r="M287" s="64" t="s">
        <v>52</v>
      </c>
      <c r="N287" s="64"/>
      <c r="O287" s="64"/>
      <c r="P287" s="65" t="s">
        <v>73</v>
      </c>
      <c r="Q287" s="65"/>
      <c r="R287" s="65"/>
    </row>
    <row r="288" spans="2:18" ht="19.350000000000001" customHeight="1" x14ac:dyDescent="0.2">
      <c r="D288" s="66" t="s">
        <v>82</v>
      </c>
      <c r="E288" s="66"/>
      <c r="F288" s="67" t="s">
        <v>55</v>
      </c>
      <c r="G288" s="67"/>
      <c r="H288" s="67"/>
      <c r="I288" s="67"/>
      <c r="J288" s="68">
        <v>68300</v>
      </c>
      <c r="K288" s="68"/>
      <c r="L288" s="68"/>
      <c r="M288" s="68"/>
    </row>
    <row r="289" spans="3:18" ht="17.100000000000001" customHeight="1" x14ac:dyDescent="0.2"/>
    <row r="290" spans="3:18" ht="18.75" customHeight="1" x14ac:dyDescent="0.2">
      <c r="D290" s="63" t="s">
        <v>50</v>
      </c>
      <c r="E290" s="63"/>
      <c r="F290" s="63"/>
      <c r="G290" s="63"/>
      <c r="H290" s="64" t="s">
        <v>64</v>
      </c>
      <c r="I290" s="64"/>
      <c r="J290" s="64"/>
      <c r="K290" s="64"/>
      <c r="L290" s="64"/>
      <c r="M290" s="64" t="s">
        <v>52</v>
      </c>
      <c r="N290" s="64"/>
      <c r="O290" s="64"/>
      <c r="P290" s="65" t="s">
        <v>65</v>
      </c>
      <c r="Q290" s="65"/>
      <c r="R290" s="65"/>
    </row>
    <row r="291" spans="3:18" ht="19.350000000000001" customHeight="1" x14ac:dyDescent="0.2">
      <c r="D291" s="66" t="s">
        <v>63</v>
      </c>
      <c r="E291" s="66"/>
      <c r="F291" s="67" t="s">
        <v>55</v>
      </c>
      <c r="G291" s="67"/>
      <c r="H291" s="67"/>
      <c r="I291" s="67"/>
      <c r="J291" s="68">
        <v>23800</v>
      </c>
      <c r="K291" s="68"/>
      <c r="L291" s="68"/>
      <c r="M291" s="68"/>
    </row>
    <row r="292" spans="3:18" ht="17.100000000000001" customHeight="1" x14ac:dyDescent="0.2"/>
    <row r="293" spans="3:18" ht="30.6" customHeight="1" x14ac:dyDescent="0.2">
      <c r="D293" s="63" t="s">
        <v>50</v>
      </c>
      <c r="E293" s="63"/>
      <c r="F293" s="63"/>
      <c r="G293" s="63"/>
      <c r="H293" s="64" t="s">
        <v>72</v>
      </c>
      <c r="I293" s="64"/>
      <c r="J293" s="64"/>
      <c r="K293" s="64"/>
      <c r="L293" s="64"/>
      <c r="M293" s="64" t="s">
        <v>52</v>
      </c>
      <c r="N293" s="64"/>
      <c r="O293" s="64"/>
      <c r="P293" s="65" t="s">
        <v>73</v>
      </c>
      <c r="Q293" s="65"/>
      <c r="R293" s="65"/>
    </row>
    <row r="294" spans="3:18" ht="19.350000000000001" customHeight="1" x14ac:dyDescent="0.2">
      <c r="D294" s="66" t="s">
        <v>58</v>
      </c>
      <c r="E294" s="66"/>
      <c r="F294" s="67" t="s">
        <v>55</v>
      </c>
      <c r="G294" s="67"/>
      <c r="H294" s="67"/>
      <c r="I294" s="67"/>
      <c r="J294" s="68">
        <v>50020</v>
      </c>
      <c r="K294" s="68"/>
      <c r="L294" s="68"/>
      <c r="M294" s="68"/>
    </row>
    <row r="295" spans="3:18" ht="17.100000000000001" customHeight="1" x14ac:dyDescent="0.2"/>
    <row r="296" spans="3:18" ht="19.350000000000001" customHeight="1" x14ac:dyDescent="0.2">
      <c r="C296" s="66" t="s">
        <v>131</v>
      </c>
      <c r="D296" s="66"/>
      <c r="E296" s="67" t="s">
        <v>55</v>
      </c>
      <c r="F296" s="67"/>
      <c r="G296" s="67"/>
      <c r="H296" s="67"/>
      <c r="I296" s="68">
        <v>333180</v>
      </c>
      <c r="J296" s="68"/>
      <c r="K296" s="68"/>
    </row>
    <row r="297" spans="3:18" ht="17.100000000000001" customHeight="1" x14ac:dyDescent="0.2"/>
    <row r="298" spans="3:18" ht="30.6" customHeight="1" x14ac:dyDescent="0.2">
      <c r="C298" s="63" t="s">
        <v>46</v>
      </c>
      <c r="D298" s="63"/>
      <c r="E298" s="63"/>
      <c r="F298" s="63"/>
      <c r="G298" s="64" t="s">
        <v>132</v>
      </c>
      <c r="H298" s="64"/>
      <c r="I298" s="64"/>
      <c r="J298" s="64"/>
      <c r="K298" s="64" t="s">
        <v>48</v>
      </c>
      <c r="L298" s="64"/>
      <c r="M298" s="64"/>
      <c r="N298" s="64"/>
      <c r="O298" s="65" t="s">
        <v>133</v>
      </c>
      <c r="P298" s="65"/>
      <c r="Q298" s="65"/>
      <c r="R298" s="65"/>
    </row>
    <row r="299" spans="3:18" ht="18.75" customHeight="1" x14ac:dyDescent="0.2">
      <c r="D299" s="63" t="s">
        <v>50</v>
      </c>
      <c r="E299" s="63"/>
      <c r="F299" s="63"/>
      <c r="G299" s="63"/>
      <c r="H299" s="64" t="s">
        <v>134</v>
      </c>
      <c r="I299" s="64"/>
      <c r="J299" s="64"/>
      <c r="K299" s="64"/>
      <c r="L299" s="64"/>
      <c r="M299" s="64" t="s">
        <v>52</v>
      </c>
      <c r="N299" s="64"/>
      <c r="O299" s="64"/>
      <c r="P299" s="65" t="s">
        <v>135</v>
      </c>
      <c r="Q299" s="65"/>
      <c r="R299" s="65"/>
    </row>
    <row r="300" spans="3:18" ht="19.350000000000001" customHeight="1" x14ac:dyDescent="0.2">
      <c r="D300" s="66" t="s">
        <v>63</v>
      </c>
      <c r="E300" s="66"/>
      <c r="F300" s="67" t="s">
        <v>55</v>
      </c>
      <c r="G300" s="67"/>
      <c r="H300" s="67"/>
      <c r="I300" s="67"/>
      <c r="J300" s="68">
        <v>12420</v>
      </c>
      <c r="K300" s="68"/>
      <c r="L300" s="68"/>
      <c r="M300" s="68"/>
    </row>
    <row r="301" spans="3:18" ht="17.100000000000001" customHeight="1" x14ac:dyDescent="0.2"/>
    <row r="302" spans="3:18" ht="19.350000000000001" customHeight="1" x14ac:dyDescent="0.2">
      <c r="C302" s="66" t="s">
        <v>63</v>
      </c>
      <c r="D302" s="66"/>
      <c r="E302" s="67" t="s">
        <v>55</v>
      </c>
      <c r="F302" s="67"/>
      <c r="G302" s="67"/>
      <c r="H302" s="67"/>
      <c r="I302" s="68">
        <v>12420</v>
      </c>
      <c r="J302" s="68"/>
      <c r="K302" s="68"/>
    </row>
    <row r="303" spans="3:18" ht="17.100000000000001" customHeight="1" x14ac:dyDescent="0.2"/>
    <row r="304" spans="3:18" ht="18.75" customHeight="1" x14ac:dyDescent="0.2">
      <c r="C304" s="63" t="s">
        <v>46</v>
      </c>
      <c r="D304" s="63"/>
      <c r="E304" s="63"/>
      <c r="F304" s="63"/>
      <c r="G304" s="64" t="s">
        <v>136</v>
      </c>
      <c r="H304" s="64"/>
      <c r="I304" s="64"/>
      <c r="J304" s="64"/>
      <c r="K304" s="64" t="s">
        <v>48</v>
      </c>
      <c r="L304" s="64"/>
      <c r="M304" s="64"/>
      <c r="N304" s="64"/>
      <c r="O304" s="65" t="s">
        <v>137</v>
      </c>
      <c r="P304" s="65"/>
      <c r="Q304" s="65"/>
      <c r="R304" s="65"/>
    </row>
    <row r="305" spans="2:18" ht="18.75" customHeight="1" x14ac:dyDescent="0.2">
      <c r="D305" s="63" t="s">
        <v>50</v>
      </c>
      <c r="E305" s="63"/>
      <c r="F305" s="63"/>
      <c r="G305" s="63"/>
      <c r="H305" s="64" t="s">
        <v>123</v>
      </c>
      <c r="I305" s="64"/>
      <c r="J305" s="64"/>
      <c r="K305" s="64"/>
      <c r="L305" s="64"/>
      <c r="M305" s="64" t="s">
        <v>52</v>
      </c>
      <c r="N305" s="64"/>
      <c r="O305" s="64"/>
      <c r="P305" s="65" t="s">
        <v>124</v>
      </c>
      <c r="Q305" s="65"/>
      <c r="R305" s="65"/>
    </row>
    <row r="306" spans="2:18" ht="19.350000000000001" customHeight="1" x14ac:dyDescent="0.2">
      <c r="D306" s="66" t="s">
        <v>138</v>
      </c>
      <c r="E306" s="66"/>
      <c r="F306" s="67" t="s">
        <v>55</v>
      </c>
      <c r="G306" s="67"/>
      <c r="H306" s="67"/>
      <c r="I306" s="67"/>
      <c r="J306" s="68">
        <v>1152400</v>
      </c>
      <c r="K306" s="68"/>
      <c r="L306" s="68"/>
      <c r="M306" s="68"/>
    </row>
    <row r="307" spans="2:18" ht="49.35" customHeight="1" x14ac:dyDescent="0.2"/>
    <row r="308" spans="2:18" ht="0.75" customHeight="1" x14ac:dyDescent="0.2">
      <c r="B308" s="58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60"/>
    </row>
    <row r="309" spans="2:18" ht="6" customHeight="1" x14ac:dyDescent="0.2"/>
    <row r="310" spans="2:18" ht="11.85" customHeight="1" x14ac:dyDescent="0.2">
      <c r="C310" s="69" t="s">
        <v>74</v>
      </c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</row>
    <row r="311" spans="2:18" ht="17.100000000000001" customHeight="1" x14ac:dyDescent="0.2"/>
    <row r="312" spans="2:18" ht="16.149999999999999" customHeight="1" x14ac:dyDescent="0.2">
      <c r="C312" s="62" t="s">
        <v>122</v>
      </c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</row>
    <row r="313" spans="2:18" ht="0.75" customHeight="1" x14ac:dyDescent="0.2"/>
    <row r="314" spans="2:18" ht="0.75" customHeight="1" x14ac:dyDescent="0.2">
      <c r="B314" s="58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60"/>
    </row>
    <row r="315" spans="2:18" ht="6" customHeight="1" x14ac:dyDescent="0.2"/>
    <row r="316" spans="2:18" ht="19.350000000000001" customHeight="1" x14ac:dyDescent="0.2">
      <c r="C316" s="66" t="s">
        <v>138</v>
      </c>
      <c r="D316" s="66"/>
      <c r="E316" s="67" t="s">
        <v>55</v>
      </c>
      <c r="F316" s="67"/>
      <c r="G316" s="67"/>
      <c r="H316" s="67"/>
      <c r="I316" s="68">
        <v>1152400</v>
      </c>
      <c r="J316" s="68"/>
      <c r="K316" s="68"/>
    </row>
    <row r="317" spans="2:18" ht="17.100000000000001" customHeight="1" x14ac:dyDescent="0.2"/>
    <row r="318" spans="2:18" ht="19.350000000000001" customHeight="1" x14ac:dyDescent="0.2">
      <c r="C318" s="70" t="s">
        <v>139</v>
      </c>
      <c r="D318" s="70"/>
      <c r="E318" s="71" t="s">
        <v>55</v>
      </c>
      <c r="F318" s="71"/>
      <c r="G318" s="71"/>
      <c r="H318" s="71"/>
      <c r="I318" s="72">
        <v>4346375</v>
      </c>
      <c r="J318" s="72"/>
      <c r="K318" s="72"/>
    </row>
    <row r="319" spans="2:18" ht="409.5" customHeight="1" x14ac:dyDescent="0.2"/>
    <row r="320" spans="2:18" ht="156.75" customHeight="1" x14ac:dyDescent="0.2"/>
    <row r="321" spans="2:17" ht="0.75" customHeight="1" x14ac:dyDescent="0.2">
      <c r="B321" s="58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60"/>
    </row>
    <row r="322" spans="2:17" ht="6" customHeight="1" x14ac:dyDescent="0.2"/>
    <row r="323" spans="2:17" ht="11.85" customHeight="1" x14ac:dyDescent="0.2">
      <c r="C323" s="69" t="s">
        <v>74</v>
      </c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</row>
  </sheetData>
  <mergeCells count="595">
    <mergeCell ref="C318:D318"/>
    <mergeCell ref="E318:H318"/>
    <mergeCell ref="I318:K318"/>
    <mergeCell ref="C323:Q323"/>
    <mergeCell ref="D306:E306"/>
    <mergeCell ref="F306:I306"/>
    <mergeCell ref="J306:M306"/>
    <mergeCell ref="C310:Q310"/>
    <mergeCell ref="C312:Q312"/>
    <mergeCell ref="C316:D316"/>
    <mergeCell ref="E316:H316"/>
    <mergeCell ref="I316:K316"/>
    <mergeCell ref="C304:F304"/>
    <mergeCell ref="G304:J304"/>
    <mergeCell ref="K304:N304"/>
    <mergeCell ref="O304:R304"/>
    <mergeCell ref="D305:G305"/>
    <mergeCell ref="H305:L305"/>
    <mergeCell ref="M305:O305"/>
    <mergeCell ref="P305:R305"/>
    <mergeCell ref="D300:E300"/>
    <mergeCell ref="F300:I300"/>
    <mergeCell ref="J300:M300"/>
    <mergeCell ref="C302:D302"/>
    <mergeCell ref="E302:H302"/>
    <mergeCell ref="I302:K302"/>
    <mergeCell ref="C298:F298"/>
    <mergeCell ref="G298:J298"/>
    <mergeCell ref="K298:N298"/>
    <mergeCell ref="O298:R298"/>
    <mergeCell ref="D299:G299"/>
    <mergeCell ref="H299:L299"/>
    <mergeCell ref="M299:O299"/>
    <mergeCell ref="P299:R299"/>
    <mergeCell ref="P293:R293"/>
    <mergeCell ref="D294:E294"/>
    <mergeCell ref="F294:I294"/>
    <mergeCell ref="J294:M294"/>
    <mergeCell ref="C296:D296"/>
    <mergeCell ref="E296:H296"/>
    <mergeCell ref="I296:K296"/>
    <mergeCell ref="D291:E291"/>
    <mergeCell ref="F291:I291"/>
    <mergeCell ref="J291:M291"/>
    <mergeCell ref="D293:G293"/>
    <mergeCell ref="H293:L293"/>
    <mergeCell ref="M293:O293"/>
    <mergeCell ref="P287:R287"/>
    <mergeCell ref="D288:E288"/>
    <mergeCell ref="F288:I288"/>
    <mergeCell ref="J288:M288"/>
    <mergeCell ref="D290:G290"/>
    <mergeCell ref="H290:L290"/>
    <mergeCell ref="M290:O290"/>
    <mergeCell ref="P290:R290"/>
    <mergeCell ref="D285:E285"/>
    <mergeCell ref="F285:I285"/>
    <mergeCell ref="J285:M285"/>
    <mergeCell ref="D287:G287"/>
    <mergeCell ref="H287:L287"/>
    <mergeCell ref="M287:O287"/>
    <mergeCell ref="P281:R281"/>
    <mergeCell ref="D282:E282"/>
    <mergeCell ref="F282:I282"/>
    <mergeCell ref="J282:M282"/>
    <mergeCell ref="D284:G284"/>
    <mergeCell ref="H284:L284"/>
    <mergeCell ref="M284:O284"/>
    <mergeCell ref="P284:R284"/>
    <mergeCell ref="D279:E279"/>
    <mergeCell ref="F279:I279"/>
    <mergeCell ref="J279:M279"/>
    <mergeCell ref="D281:G281"/>
    <mergeCell ref="H281:L281"/>
    <mergeCell ref="M281:O281"/>
    <mergeCell ref="C272:Q272"/>
    <mergeCell ref="C274:Q274"/>
    <mergeCell ref="D278:G278"/>
    <mergeCell ref="H278:L278"/>
    <mergeCell ref="M278:O278"/>
    <mergeCell ref="P278:R278"/>
    <mergeCell ref="D267:G267"/>
    <mergeCell ref="H267:L267"/>
    <mergeCell ref="M267:O267"/>
    <mergeCell ref="P267:R267"/>
    <mergeCell ref="D268:E268"/>
    <mergeCell ref="F268:I268"/>
    <mergeCell ref="J268:M268"/>
    <mergeCell ref="D264:G264"/>
    <mergeCell ref="H264:L264"/>
    <mergeCell ref="M264:O264"/>
    <mergeCell ref="P264:R264"/>
    <mergeCell ref="D265:E265"/>
    <mergeCell ref="F265:I265"/>
    <mergeCell ref="J265:M265"/>
    <mergeCell ref="O260:R260"/>
    <mergeCell ref="D261:G261"/>
    <mergeCell ref="H261:L261"/>
    <mergeCell ref="M261:O261"/>
    <mergeCell ref="P261:R261"/>
    <mergeCell ref="D262:E262"/>
    <mergeCell ref="F262:I262"/>
    <mergeCell ref="J262:M262"/>
    <mergeCell ref="C258:D258"/>
    <mergeCell ref="E258:H258"/>
    <mergeCell ref="I258:K258"/>
    <mergeCell ref="C260:F260"/>
    <mergeCell ref="G260:J260"/>
    <mergeCell ref="K260:N260"/>
    <mergeCell ref="D255:G255"/>
    <mergeCell ref="H255:L255"/>
    <mergeCell ref="M255:O255"/>
    <mergeCell ref="P255:R255"/>
    <mergeCell ref="D256:E256"/>
    <mergeCell ref="F256:I256"/>
    <mergeCell ref="J256:M256"/>
    <mergeCell ref="D252:G252"/>
    <mergeCell ref="H252:L252"/>
    <mergeCell ref="M252:O252"/>
    <mergeCell ref="P252:R252"/>
    <mergeCell ref="D253:E253"/>
    <mergeCell ref="F253:I253"/>
    <mergeCell ref="J253:M253"/>
    <mergeCell ref="D249:G249"/>
    <mergeCell ref="H249:L249"/>
    <mergeCell ref="M249:O249"/>
    <mergeCell ref="P249:R249"/>
    <mergeCell ref="D250:E250"/>
    <mergeCell ref="F250:I250"/>
    <mergeCell ref="J250:M250"/>
    <mergeCell ref="D246:G246"/>
    <mergeCell ref="H246:L246"/>
    <mergeCell ref="M246:O246"/>
    <mergeCell ref="P246:R246"/>
    <mergeCell ref="D247:E247"/>
    <mergeCell ref="F247:I247"/>
    <mergeCell ref="J247:M247"/>
    <mergeCell ref="D243:G243"/>
    <mergeCell ref="H243:L243"/>
    <mergeCell ref="M243:O243"/>
    <mergeCell ref="P243:R243"/>
    <mergeCell ref="D244:E244"/>
    <mergeCell ref="F244:I244"/>
    <mergeCell ref="J244:M244"/>
    <mergeCell ref="D240:G240"/>
    <mergeCell ref="H240:L240"/>
    <mergeCell ref="M240:O240"/>
    <mergeCell ref="P240:R240"/>
    <mergeCell ref="D241:E241"/>
    <mergeCell ref="F241:I241"/>
    <mergeCell ref="J241:M241"/>
    <mergeCell ref="P228:R228"/>
    <mergeCell ref="C232:Q232"/>
    <mergeCell ref="C234:Q234"/>
    <mergeCell ref="D238:E238"/>
    <mergeCell ref="F238:I238"/>
    <mergeCell ref="J238:M238"/>
    <mergeCell ref="D226:E226"/>
    <mergeCell ref="F226:I226"/>
    <mergeCell ref="J226:M226"/>
    <mergeCell ref="D228:G228"/>
    <mergeCell ref="H228:L228"/>
    <mergeCell ref="M228:O228"/>
    <mergeCell ref="C224:F224"/>
    <mergeCell ref="G224:J224"/>
    <mergeCell ref="K224:N224"/>
    <mergeCell ref="O224:R224"/>
    <mergeCell ref="D225:G225"/>
    <mergeCell ref="H225:L225"/>
    <mergeCell ref="M225:O225"/>
    <mergeCell ref="P225:R225"/>
    <mergeCell ref="P219:R219"/>
    <mergeCell ref="D220:E220"/>
    <mergeCell ref="F220:I220"/>
    <mergeCell ref="J220:M220"/>
    <mergeCell ref="C222:D222"/>
    <mergeCell ref="E222:H222"/>
    <mergeCell ref="I222:K222"/>
    <mergeCell ref="D217:E217"/>
    <mergeCell ref="F217:I217"/>
    <mergeCell ref="J217:M217"/>
    <mergeCell ref="D219:G219"/>
    <mergeCell ref="H219:L219"/>
    <mergeCell ref="M219:O219"/>
    <mergeCell ref="C215:F215"/>
    <mergeCell ref="G215:J215"/>
    <mergeCell ref="K215:N215"/>
    <mergeCell ref="O215:R215"/>
    <mergeCell ref="D216:G216"/>
    <mergeCell ref="H216:L216"/>
    <mergeCell ref="M216:O216"/>
    <mergeCell ref="P216:R216"/>
    <mergeCell ref="D211:E211"/>
    <mergeCell ref="F211:I211"/>
    <mergeCell ref="J211:M211"/>
    <mergeCell ref="C213:D213"/>
    <mergeCell ref="E213:H213"/>
    <mergeCell ref="I213:K213"/>
    <mergeCell ref="C209:F209"/>
    <mergeCell ref="G209:J209"/>
    <mergeCell ref="K209:N209"/>
    <mergeCell ref="O209:R209"/>
    <mergeCell ref="D210:G210"/>
    <mergeCell ref="H210:L210"/>
    <mergeCell ref="M210:O210"/>
    <mergeCell ref="P210:R210"/>
    <mergeCell ref="D205:E205"/>
    <mergeCell ref="F205:I205"/>
    <mergeCell ref="J205:M205"/>
    <mergeCell ref="C207:D207"/>
    <mergeCell ref="E207:H207"/>
    <mergeCell ref="I207:K207"/>
    <mergeCell ref="P201:R201"/>
    <mergeCell ref="D202:E202"/>
    <mergeCell ref="F202:I202"/>
    <mergeCell ref="J202:M202"/>
    <mergeCell ref="D204:G204"/>
    <mergeCell ref="H204:L204"/>
    <mergeCell ref="M204:O204"/>
    <mergeCell ref="P204:R204"/>
    <mergeCell ref="D199:E199"/>
    <mergeCell ref="F199:I199"/>
    <mergeCell ref="J199:M199"/>
    <mergeCell ref="D201:G201"/>
    <mergeCell ref="H201:L201"/>
    <mergeCell ref="M201:O201"/>
    <mergeCell ref="D189:G189"/>
    <mergeCell ref="H189:L189"/>
    <mergeCell ref="M189:O189"/>
    <mergeCell ref="P189:R189"/>
    <mergeCell ref="C193:Q193"/>
    <mergeCell ref="C195:Q195"/>
    <mergeCell ref="O185:R185"/>
    <mergeCell ref="D186:G186"/>
    <mergeCell ref="H186:L186"/>
    <mergeCell ref="M186:O186"/>
    <mergeCell ref="P186:R186"/>
    <mergeCell ref="D187:E187"/>
    <mergeCell ref="F187:I187"/>
    <mergeCell ref="J187:M187"/>
    <mergeCell ref="C183:D183"/>
    <mergeCell ref="E183:H183"/>
    <mergeCell ref="I183:K183"/>
    <mergeCell ref="C185:F185"/>
    <mergeCell ref="G185:J185"/>
    <mergeCell ref="K185:N185"/>
    <mergeCell ref="D180:G180"/>
    <mergeCell ref="H180:L180"/>
    <mergeCell ref="M180:O180"/>
    <mergeCell ref="P180:R180"/>
    <mergeCell ref="D181:E181"/>
    <mergeCell ref="F181:I181"/>
    <mergeCell ref="J181:M181"/>
    <mergeCell ref="D177:G177"/>
    <mergeCell ref="H177:L177"/>
    <mergeCell ref="M177:O177"/>
    <mergeCell ref="P177:R177"/>
    <mergeCell ref="D178:E178"/>
    <mergeCell ref="F178:I178"/>
    <mergeCell ref="J178:M178"/>
    <mergeCell ref="D174:G174"/>
    <mergeCell ref="H174:L174"/>
    <mergeCell ref="M174:O174"/>
    <mergeCell ref="P174:R174"/>
    <mergeCell ref="D175:E175"/>
    <mergeCell ref="F175:I175"/>
    <mergeCell ref="J175:M175"/>
    <mergeCell ref="D171:G171"/>
    <mergeCell ref="H171:L171"/>
    <mergeCell ref="M171:O171"/>
    <mergeCell ref="P171:R171"/>
    <mergeCell ref="D172:E172"/>
    <mergeCell ref="F172:I172"/>
    <mergeCell ref="J172:M172"/>
    <mergeCell ref="O167:R167"/>
    <mergeCell ref="D168:G168"/>
    <mergeCell ref="H168:L168"/>
    <mergeCell ref="M168:O168"/>
    <mergeCell ref="P168:R168"/>
    <mergeCell ref="D169:E169"/>
    <mergeCell ref="F169:I169"/>
    <mergeCell ref="J169:M169"/>
    <mergeCell ref="C165:D165"/>
    <mergeCell ref="E165:H165"/>
    <mergeCell ref="I165:K165"/>
    <mergeCell ref="C167:F167"/>
    <mergeCell ref="G167:J167"/>
    <mergeCell ref="K167:N167"/>
    <mergeCell ref="D162:G162"/>
    <mergeCell ref="H162:L162"/>
    <mergeCell ref="M162:O162"/>
    <mergeCell ref="P162:R162"/>
    <mergeCell ref="D163:E163"/>
    <mergeCell ref="F163:I163"/>
    <mergeCell ref="J163:M163"/>
    <mergeCell ref="C155:Q155"/>
    <mergeCell ref="C157:Q157"/>
    <mergeCell ref="C161:F161"/>
    <mergeCell ref="G161:J161"/>
    <mergeCell ref="K161:N161"/>
    <mergeCell ref="O161:R161"/>
    <mergeCell ref="D149:E149"/>
    <mergeCell ref="F149:I149"/>
    <mergeCell ref="J149:M149"/>
    <mergeCell ref="C151:D151"/>
    <mergeCell ref="E151:H151"/>
    <mergeCell ref="I151:K151"/>
    <mergeCell ref="C147:F147"/>
    <mergeCell ref="G147:J147"/>
    <mergeCell ref="K147:N147"/>
    <mergeCell ref="O147:R147"/>
    <mergeCell ref="D148:G148"/>
    <mergeCell ref="H148:L148"/>
    <mergeCell ref="M148:O148"/>
    <mergeCell ref="P148:R148"/>
    <mergeCell ref="P142:R142"/>
    <mergeCell ref="D143:E143"/>
    <mergeCell ref="F143:I143"/>
    <mergeCell ref="J143:M143"/>
    <mergeCell ref="C145:D145"/>
    <mergeCell ref="E145:H145"/>
    <mergeCell ref="I145:K145"/>
    <mergeCell ref="D140:E140"/>
    <mergeCell ref="F140:I140"/>
    <mergeCell ref="J140:M140"/>
    <mergeCell ref="D142:G142"/>
    <mergeCell ref="H142:L142"/>
    <mergeCell ref="M142:O142"/>
    <mergeCell ref="C138:F138"/>
    <mergeCell ref="G138:J138"/>
    <mergeCell ref="K138:N138"/>
    <mergeCell ref="O138:R138"/>
    <mergeCell ref="D139:G139"/>
    <mergeCell ref="H139:L139"/>
    <mergeCell ref="M139:O139"/>
    <mergeCell ref="P139:R139"/>
    <mergeCell ref="D134:E134"/>
    <mergeCell ref="F134:I134"/>
    <mergeCell ref="J134:M134"/>
    <mergeCell ref="C136:D136"/>
    <mergeCell ref="E136:H136"/>
    <mergeCell ref="I136:K136"/>
    <mergeCell ref="P130:R130"/>
    <mergeCell ref="D131:E131"/>
    <mergeCell ref="F131:I131"/>
    <mergeCell ref="J131:M131"/>
    <mergeCell ref="D133:G133"/>
    <mergeCell ref="H133:L133"/>
    <mergeCell ref="M133:O133"/>
    <mergeCell ref="P133:R133"/>
    <mergeCell ref="D128:E128"/>
    <mergeCell ref="F128:I128"/>
    <mergeCell ref="J128:M128"/>
    <mergeCell ref="D130:G130"/>
    <mergeCell ref="H130:L130"/>
    <mergeCell ref="M130:O130"/>
    <mergeCell ref="C126:F126"/>
    <mergeCell ref="G126:J126"/>
    <mergeCell ref="K126:N126"/>
    <mergeCell ref="O126:R126"/>
    <mergeCell ref="D127:G127"/>
    <mergeCell ref="H127:L127"/>
    <mergeCell ref="M127:O127"/>
    <mergeCell ref="P127:R127"/>
    <mergeCell ref="D114:E114"/>
    <mergeCell ref="F114:I114"/>
    <mergeCell ref="J114:M114"/>
    <mergeCell ref="C118:Q118"/>
    <mergeCell ref="C120:Q120"/>
    <mergeCell ref="C124:D124"/>
    <mergeCell ref="E124:H124"/>
    <mergeCell ref="I124:K124"/>
    <mergeCell ref="P110:R110"/>
    <mergeCell ref="D111:E111"/>
    <mergeCell ref="F111:I111"/>
    <mergeCell ref="J111:M111"/>
    <mergeCell ref="D113:G113"/>
    <mergeCell ref="H113:L113"/>
    <mergeCell ref="M113:O113"/>
    <mergeCell ref="P113:R113"/>
    <mergeCell ref="D108:E108"/>
    <mergeCell ref="F108:I108"/>
    <mergeCell ref="J108:M108"/>
    <mergeCell ref="D110:G110"/>
    <mergeCell ref="H110:L110"/>
    <mergeCell ref="M110:O110"/>
    <mergeCell ref="C106:F106"/>
    <mergeCell ref="G106:J106"/>
    <mergeCell ref="K106:N106"/>
    <mergeCell ref="O106:R106"/>
    <mergeCell ref="D107:G107"/>
    <mergeCell ref="H107:L107"/>
    <mergeCell ref="M107:O107"/>
    <mergeCell ref="P107:R107"/>
    <mergeCell ref="D102:E102"/>
    <mergeCell ref="F102:I102"/>
    <mergeCell ref="J102:M102"/>
    <mergeCell ref="C104:D104"/>
    <mergeCell ref="E104:H104"/>
    <mergeCell ref="I104:K104"/>
    <mergeCell ref="P98:R98"/>
    <mergeCell ref="D99:E99"/>
    <mergeCell ref="F99:I99"/>
    <mergeCell ref="J99:M99"/>
    <mergeCell ref="D101:G101"/>
    <mergeCell ref="H101:L101"/>
    <mergeCell ref="M101:O101"/>
    <mergeCell ref="P101:R101"/>
    <mergeCell ref="D96:E96"/>
    <mergeCell ref="F96:I96"/>
    <mergeCell ref="J96:M96"/>
    <mergeCell ref="D98:G98"/>
    <mergeCell ref="H98:L98"/>
    <mergeCell ref="M98:O98"/>
    <mergeCell ref="P92:R92"/>
    <mergeCell ref="D93:E93"/>
    <mergeCell ref="F93:I93"/>
    <mergeCell ref="J93:M93"/>
    <mergeCell ref="D95:G95"/>
    <mergeCell ref="H95:L95"/>
    <mergeCell ref="M95:O95"/>
    <mergeCell ref="P95:R95"/>
    <mergeCell ref="D90:E90"/>
    <mergeCell ref="F90:I90"/>
    <mergeCell ref="J90:M90"/>
    <mergeCell ref="D92:G92"/>
    <mergeCell ref="H92:L92"/>
    <mergeCell ref="M92:O92"/>
    <mergeCell ref="C88:F88"/>
    <mergeCell ref="G88:J88"/>
    <mergeCell ref="K88:N88"/>
    <mergeCell ref="O88:R88"/>
    <mergeCell ref="D89:G89"/>
    <mergeCell ref="H89:L89"/>
    <mergeCell ref="M89:O89"/>
    <mergeCell ref="P89:R89"/>
    <mergeCell ref="D76:E76"/>
    <mergeCell ref="F76:I76"/>
    <mergeCell ref="J76:M76"/>
    <mergeCell ref="C80:Q80"/>
    <mergeCell ref="C82:Q82"/>
    <mergeCell ref="C86:D86"/>
    <mergeCell ref="E86:H86"/>
    <mergeCell ref="I86:K86"/>
    <mergeCell ref="P72:R72"/>
    <mergeCell ref="D73:E73"/>
    <mergeCell ref="F73:I73"/>
    <mergeCell ref="J73:M73"/>
    <mergeCell ref="D75:G75"/>
    <mergeCell ref="H75:L75"/>
    <mergeCell ref="M75:O75"/>
    <mergeCell ref="P75:R75"/>
    <mergeCell ref="D70:E70"/>
    <mergeCell ref="F70:I70"/>
    <mergeCell ref="J70:M70"/>
    <mergeCell ref="D72:G72"/>
    <mergeCell ref="H72:L72"/>
    <mergeCell ref="M72:O72"/>
    <mergeCell ref="C68:F68"/>
    <mergeCell ref="G68:J68"/>
    <mergeCell ref="K68:N68"/>
    <mergeCell ref="O68:R68"/>
    <mergeCell ref="D69:G69"/>
    <mergeCell ref="H69:L69"/>
    <mergeCell ref="M69:O69"/>
    <mergeCell ref="P69:R69"/>
    <mergeCell ref="D64:E64"/>
    <mergeCell ref="F64:I64"/>
    <mergeCell ref="J64:M64"/>
    <mergeCell ref="C66:D66"/>
    <mergeCell ref="E66:H66"/>
    <mergeCell ref="I66:K66"/>
    <mergeCell ref="C62:F62"/>
    <mergeCell ref="G62:J62"/>
    <mergeCell ref="K62:N62"/>
    <mergeCell ref="O62:R62"/>
    <mergeCell ref="D63:G63"/>
    <mergeCell ref="H63:L63"/>
    <mergeCell ref="M63:O63"/>
    <mergeCell ref="P63:R63"/>
    <mergeCell ref="D58:E58"/>
    <mergeCell ref="F58:I58"/>
    <mergeCell ref="J58:M58"/>
    <mergeCell ref="C60:D60"/>
    <mergeCell ref="E60:H60"/>
    <mergeCell ref="I60:K60"/>
    <mergeCell ref="C56:F56"/>
    <mergeCell ref="G56:J56"/>
    <mergeCell ref="K56:N56"/>
    <mergeCell ref="O56:R56"/>
    <mergeCell ref="D57:G57"/>
    <mergeCell ref="H57:L57"/>
    <mergeCell ref="M57:O57"/>
    <mergeCell ref="P57:R57"/>
    <mergeCell ref="D52:E52"/>
    <mergeCell ref="F52:I52"/>
    <mergeCell ref="J52:M52"/>
    <mergeCell ref="C54:D54"/>
    <mergeCell ref="E54:H54"/>
    <mergeCell ref="I54:K54"/>
    <mergeCell ref="C50:F50"/>
    <mergeCell ref="G50:J50"/>
    <mergeCell ref="K50:N50"/>
    <mergeCell ref="O50:R50"/>
    <mergeCell ref="D51:G51"/>
    <mergeCell ref="H51:L51"/>
    <mergeCell ref="M51:O51"/>
    <mergeCell ref="P51:R51"/>
    <mergeCell ref="D38:E38"/>
    <mergeCell ref="F38:I38"/>
    <mergeCell ref="J38:M38"/>
    <mergeCell ref="C42:Q42"/>
    <mergeCell ref="C44:Q44"/>
    <mergeCell ref="C48:D48"/>
    <mergeCell ref="E48:H48"/>
    <mergeCell ref="I48:K48"/>
    <mergeCell ref="C36:F36"/>
    <mergeCell ref="G36:J36"/>
    <mergeCell ref="K36:N36"/>
    <mergeCell ref="O36:R36"/>
    <mergeCell ref="D37:G37"/>
    <mergeCell ref="H37:L37"/>
    <mergeCell ref="M37:O37"/>
    <mergeCell ref="P37:R37"/>
    <mergeCell ref="D32:E32"/>
    <mergeCell ref="F32:I32"/>
    <mergeCell ref="J32:M32"/>
    <mergeCell ref="C34:D34"/>
    <mergeCell ref="E34:H34"/>
    <mergeCell ref="I34:K34"/>
    <mergeCell ref="P28:R28"/>
    <mergeCell ref="D29:E29"/>
    <mergeCell ref="F29:I29"/>
    <mergeCell ref="J29:M29"/>
    <mergeCell ref="D31:G31"/>
    <mergeCell ref="H31:L31"/>
    <mergeCell ref="M31:O31"/>
    <mergeCell ref="P31:R31"/>
    <mergeCell ref="D26:E26"/>
    <mergeCell ref="F26:I26"/>
    <mergeCell ref="J26:M26"/>
    <mergeCell ref="D28:G28"/>
    <mergeCell ref="H28:L28"/>
    <mergeCell ref="M28:O28"/>
    <mergeCell ref="P22:R22"/>
    <mergeCell ref="D23:E23"/>
    <mergeCell ref="F23:I23"/>
    <mergeCell ref="J23:M23"/>
    <mergeCell ref="D25:G25"/>
    <mergeCell ref="H25:L25"/>
    <mergeCell ref="M25:O25"/>
    <mergeCell ref="P25:R25"/>
    <mergeCell ref="D20:E20"/>
    <mergeCell ref="F20:I20"/>
    <mergeCell ref="J20:M20"/>
    <mergeCell ref="D22:G22"/>
    <mergeCell ref="H22:L22"/>
    <mergeCell ref="M22:O22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39370078740157477" bottom="0.39370078740157477" header="0" footer="0"/>
  <pageSetup paperSize="0" fitToWidth="0" fitToHeight="0" pageOrder="overThenDown" orientation="landscape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182"/>
  <sheetViews>
    <sheetView workbookViewId="0"/>
  </sheetViews>
  <sheetFormatPr baseColWidth="10" defaultRowHeight="14.25" x14ac:dyDescent="0.2"/>
  <cols>
    <col min="1" max="1" width="5.25" customWidth="1"/>
    <col min="2" max="2" width="9.125" customWidth="1"/>
    <col min="3" max="3" width="3.375" customWidth="1"/>
    <col min="4" max="4" width="7.125" customWidth="1"/>
    <col min="5" max="5" width="3.375" customWidth="1"/>
    <col min="6" max="6" width="2.5" customWidth="1"/>
    <col min="7" max="7" width="3.375" customWidth="1"/>
    <col min="8" max="8" width="2.5" customWidth="1"/>
    <col min="9" max="9" width="3.375" customWidth="1"/>
    <col min="10" max="10" width="7.125" customWidth="1"/>
    <col min="11" max="11" width="2.875" customWidth="1"/>
    <col min="12" max="12" width="0.75" customWidth="1"/>
    <col min="13" max="13" width="2.875" customWidth="1"/>
    <col min="14" max="14" width="9.375" customWidth="1"/>
    <col min="15" max="15" width="3.375" customWidth="1"/>
    <col min="16" max="16" width="84.375" customWidth="1"/>
    <col min="17" max="17" width="9.125" customWidth="1"/>
    <col min="18" max="19" width="2.875" customWidth="1"/>
    <col min="20" max="1023" width="9.125" customWidth="1"/>
    <col min="1024" max="1024" width="11" customWidth="1"/>
  </cols>
  <sheetData>
    <row r="1" spans="2:18" ht="17.100000000000001" customHeight="1" x14ac:dyDescent="0.2"/>
    <row r="2" spans="2:18" ht="16.149999999999999" customHeight="1" x14ac:dyDescent="0.2">
      <c r="C2" s="62" t="s">
        <v>140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</row>
    <row r="3" spans="2:18" ht="0.75" customHeight="1" x14ac:dyDescent="0.2"/>
    <row r="4" spans="2:18" ht="0.75" customHeight="1" x14ac:dyDescent="0.2">
      <c r="B4" s="58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60"/>
    </row>
    <row r="5" spans="2:18" ht="6" customHeight="1" x14ac:dyDescent="0.2"/>
    <row r="6" spans="2:18" ht="18.75" customHeight="1" x14ac:dyDescent="0.2">
      <c r="C6" s="63" t="s">
        <v>46</v>
      </c>
      <c r="D6" s="63"/>
      <c r="E6" s="63"/>
      <c r="F6" s="63"/>
      <c r="G6" s="64" t="s">
        <v>47</v>
      </c>
      <c r="H6" s="64"/>
      <c r="I6" s="64"/>
      <c r="J6" s="64"/>
      <c r="K6" s="64" t="s">
        <v>48</v>
      </c>
      <c r="L6" s="64"/>
      <c r="M6" s="64"/>
      <c r="N6" s="64"/>
      <c r="O6" s="65" t="s">
        <v>49</v>
      </c>
      <c r="P6" s="65"/>
      <c r="Q6" s="65"/>
      <c r="R6" s="65"/>
    </row>
    <row r="7" spans="2:18" ht="18.75" customHeight="1" x14ac:dyDescent="0.2">
      <c r="D7" s="63" t="s">
        <v>50</v>
      </c>
      <c r="E7" s="63"/>
      <c r="F7" s="63"/>
      <c r="G7" s="63"/>
      <c r="H7" s="64" t="s">
        <v>51</v>
      </c>
      <c r="I7" s="64"/>
      <c r="J7" s="64"/>
      <c r="K7" s="64"/>
      <c r="L7" s="64"/>
      <c r="M7" s="64" t="s">
        <v>52</v>
      </c>
      <c r="N7" s="64"/>
      <c r="O7" s="64"/>
      <c r="P7" s="65" t="s">
        <v>53</v>
      </c>
      <c r="Q7" s="65"/>
      <c r="R7" s="65"/>
    </row>
    <row r="8" spans="2:18" ht="19.350000000000001" customHeight="1" x14ac:dyDescent="0.2">
      <c r="D8" s="66" t="s">
        <v>108</v>
      </c>
      <c r="E8" s="66"/>
      <c r="F8" s="67" t="s">
        <v>55</v>
      </c>
      <c r="G8" s="67"/>
      <c r="H8" s="67"/>
      <c r="I8" s="67"/>
      <c r="J8" s="68">
        <v>168500</v>
      </c>
      <c r="K8" s="68"/>
      <c r="L8" s="68"/>
      <c r="M8" s="68"/>
    </row>
    <row r="9" spans="2:18" ht="17.100000000000001" customHeight="1" x14ac:dyDescent="0.2"/>
    <row r="10" spans="2:18" ht="18.75" customHeight="1" x14ac:dyDescent="0.2">
      <c r="D10" s="63" t="s">
        <v>50</v>
      </c>
      <c r="E10" s="63"/>
      <c r="F10" s="63"/>
      <c r="G10" s="63"/>
      <c r="H10" s="64" t="s">
        <v>141</v>
      </c>
      <c r="I10" s="64"/>
      <c r="J10" s="64"/>
      <c r="K10" s="64"/>
      <c r="L10" s="64"/>
      <c r="M10" s="64" t="s">
        <v>52</v>
      </c>
      <c r="N10" s="64"/>
      <c r="O10" s="64"/>
      <c r="P10" s="65" t="s">
        <v>142</v>
      </c>
      <c r="Q10" s="65"/>
      <c r="R10" s="65"/>
    </row>
    <row r="11" spans="2:18" ht="19.350000000000001" customHeight="1" x14ac:dyDescent="0.2">
      <c r="D11" s="66" t="s">
        <v>63</v>
      </c>
      <c r="E11" s="66"/>
      <c r="F11" s="67" t="s">
        <v>55</v>
      </c>
      <c r="G11" s="67"/>
      <c r="H11" s="67"/>
      <c r="I11" s="67"/>
      <c r="J11" s="68">
        <v>29340</v>
      </c>
      <c r="K11" s="68"/>
      <c r="L11" s="68"/>
      <c r="M11" s="68"/>
    </row>
    <row r="12" spans="2:18" ht="17.100000000000001" customHeight="1" x14ac:dyDescent="0.2"/>
    <row r="13" spans="2:18" ht="18.75" customHeight="1" x14ac:dyDescent="0.2">
      <c r="D13" s="63" t="s">
        <v>50</v>
      </c>
      <c r="E13" s="63"/>
      <c r="F13" s="63"/>
      <c r="G13" s="63"/>
      <c r="H13" s="64" t="s">
        <v>51</v>
      </c>
      <c r="I13" s="64"/>
      <c r="J13" s="64"/>
      <c r="K13" s="64"/>
      <c r="L13" s="64"/>
      <c r="M13" s="64" t="s">
        <v>52</v>
      </c>
      <c r="N13" s="64"/>
      <c r="O13" s="64"/>
      <c r="P13" s="65" t="s">
        <v>53</v>
      </c>
      <c r="Q13" s="65"/>
      <c r="R13" s="65"/>
    </row>
    <row r="14" spans="2:18" ht="19.350000000000001" customHeight="1" x14ac:dyDescent="0.2">
      <c r="D14" s="66" t="s">
        <v>82</v>
      </c>
      <c r="E14" s="66"/>
      <c r="F14" s="67" t="s">
        <v>55</v>
      </c>
      <c r="G14" s="67"/>
      <c r="H14" s="67"/>
      <c r="I14" s="67"/>
      <c r="J14" s="68">
        <v>89120</v>
      </c>
      <c r="K14" s="68"/>
      <c r="L14" s="68"/>
      <c r="M14" s="68"/>
    </row>
    <row r="15" spans="2:18" ht="17.100000000000001" customHeight="1" x14ac:dyDescent="0.2"/>
    <row r="16" spans="2:18" ht="18.75" customHeight="1" x14ac:dyDescent="0.2">
      <c r="D16" s="63" t="s">
        <v>50</v>
      </c>
      <c r="E16" s="63"/>
      <c r="F16" s="63"/>
      <c r="G16" s="63"/>
      <c r="H16" s="64" t="s">
        <v>141</v>
      </c>
      <c r="I16" s="64"/>
      <c r="J16" s="64"/>
      <c r="K16" s="64"/>
      <c r="L16" s="64"/>
      <c r="M16" s="64" t="s">
        <v>52</v>
      </c>
      <c r="N16" s="64"/>
      <c r="O16" s="64"/>
      <c r="P16" s="65" t="s">
        <v>142</v>
      </c>
      <c r="Q16" s="65"/>
      <c r="R16" s="65"/>
    </row>
    <row r="17" spans="3:18" ht="19.350000000000001" customHeight="1" x14ac:dyDescent="0.2">
      <c r="D17" s="66" t="s">
        <v>63</v>
      </c>
      <c r="E17" s="66"/>
      <c r="F17" s="67" t="s">
        <v>55</v>
      </c>
      <c r="G17" s="67"/>
      <c r="H17" s="67"/>
      <c r="I17" s="67"/>
      <c r="J17" s="68">
        <v>29900</v>
      </c>
      <c r="K17" s="68"/>
      <c r="L17" s="68"/>
      <c r="M17" s="68"/>
    </row>
    <row r="18" spans="3:18" ht="17.100000000000001" customHeight="1" x14ac:dyDescent="0.2"/>
    <row r="19" spans="3:18" ht="18.75" customHeight="1" x14ac:dyDescent="0.2">
      <c r="D19" s="63" t="s">
        <v>50</v>
      </c>
      <c r="E19" s="63"/>
      <c r="F19" s="63"/>
      <c r="G19" s="63"/>
      <c r="H19" s="64" t="s">
        <v>51</v>
      </c>
      <c r="I19" s="64"/>
      <c r="J19" s="64"/>
      <c r="K19" s="64"/>
      <c r="L19" s="64"/>
      <c r="M19" s="64" t="s">
        <v>52</v>
      </c>
      <c r="N19" s="64"/>
      <c r="O19" s="64"/>
      <c r="P19" s="65" t="s">
        <v>53</v>
      </c>
      <c r="Q19" s="65"/>
      <c r="R19" s="65"/>
    </row>
    <row r="20" spans="3:18" ht="19.350000000000001" customHeight="1" x14ac:dyDescent="0.2">
      <c r="D20" s="66" t="s">
        <v>58</v>
      </c>
      <c r="E20" s="66"/>
      <c r="F20" s="67" t="s">
        <v>55</v>
      </c>
      <c r="G20" s="67"/>
      <c r="H20" s="67"/>
      <c r="I20" s="67"/>
      <c r="J20" s="68">
        <v>60180</v>
      </c>
      <c r="K20" s="68"/>
      <c r="L20" s="68"/>
      <c r="M20" s="68"/>
    </row>
    <row r="21" spans="3:18" ht="17.100000000000001" customHeight="1" x14ac:dyDescent="0.2"/>
    <row r="22" spans="3:18" ht="19.350000000000001" customHeight="1" x14ac:dyDescent="0.2">
      <c r="C22" s="66" t="s">
        <v>143</v>
      </c>
      <c r="D22" s="66"/>
      <c r="E22" s="67" t="s">
        <v>55</v>
      </c>
      <c r="F22" s="67"/>
      <c r="G22" s="67"/>
      <c r="H22" s="67"/>
      <c r="I22" s="68">
        <v>377040</v>
      </c>
      <c r="J22" s="68"/>
      <c r="K22" s="68"/>
    </row>
    <row r="23" spans="3:18" ht="17.100000000000001" customHeight="1" x14ac:dyDescent="0.2"/>
    <row r="24" spans="3:18" ht="30.6" customHeight="1" x14ac:dyDescent="0.2">
      <c r="C24" s="63" t="s">
        <v>46</v>
      </c>
      <c r="D24" s="63"/>
      <c r="E24" s="63"/>
      <c r="F24" s="63"/>
      <c r="G24" s="64" t="s">
        <v>66</v>
      </c>
      <c r="H24" s="64"/>
      <c r="I24" s="64"/>
      <c r="J24" s="64"/>
      <c r="K24" s="64" t="s">
        <v>48</v>
      </c>
      <c r="L24" s="64"/>
      <c r="M24" s="64"/>
      <c r="N24" s="64"/>
      <c r="O24" s="65" t="s">
        <v>67</v>
      </c>
      <c r="P24" s="65"/>
      <c r="Q24" s="65"/>
      <c r="R24" s="65"/>
    </row>
    <row r="25" spans="3:18" ht="18.75" customHeight="1" x14ac:dyDescent="0.2">
      <c r="D25" s="63" t="s">
        <v>50</v>
      </c>
      <c r="E25" s="63"/>
      <c r="F25" s="63"/>
      <c r="G25" s="63"/>
      <c r="H25" s="64" t="s">
        <v>68</v>
      </c>
      <c r="I25" s="64"/>
      <c r="J25" s="64"/>
      <c r="K25" s="64"/>
      <c r="L25" s="64"/>
      <c r="M25" s="64" t="s">
        <v>52</v>
      </c>
      <c r="N25" s="64"/>
      <c r="O25" s="64"/>
      <c r="P25" s="65" t="s">
        <v>69</v>
      </c>
      <c r="Q25" s="65"/>
      <c r="R25" s="65"/>
    </row>
    <row r="26" spans="3:18" ht="19.350000000000001" customHeight="1" x14ac:dyDescent="0.2">
      <c r="D26" s="66" t="s">
        <v>79</v>
      </c>
      <c r="E26" s="66"/>
      <c r="F26" s="67" t="s">
        <v>55</v>
      </c>
      <c r="G26" s="67"/>
      <c r="H26" s="67"/>
      <c r="I26" s="67"/>
      <c r="J26" s="68">
        <v>105520</v>
      </c>
      <c r="K26" s="68"/>
      <c r="L26" s="68"/>
      <c r="M26" s="68"/>
    </row>
    <row r="27" spans="3:18" ht="17.100000000000001" customHeight="1" x14ac:dyDescent="0.2"/>
    <row r="28" spans="3:18" ht="19.350000000000001" customHeight="1" x14ac:dyDescent="0.2">
      <c r="C28" s="66" t="s">
        <v>79</v>
      </c>
      <c r="D28" s="66"/>
      <c r="E28" s="67" t="s">
        <v>55</v>
      </c>
      <c r="F28" s="67"/>
      <c r="G28" s="67"/>
      <c r="H28" s="67"/>
      <c r="I28" s="68">
        <v>105520</v>
      </c>
      <c r="J28" s="68"/>
      <c r="K28" s="68"/>
    </row>
    <row r="29" spans="3:18" ht="17.100000000000001" customHeight="1" x14ac:dyDescent="0.2"/>
    <row r="30" spans="3:18" ht="18.75" customHeight="1" x14ac:dyDescent="0.2">
      <c r="C30" s="63" t="s">
        <v>46</v>
      </c>
      <c r="D30" s="63"/>
      <c r="E30" s="63"/>
      <c r="F30" s="63"/>
      <c r="G30" s="64" t="s">
        <v>70</v>
      </c>
      <c r="H30" s="64"/>
      <c r="I30" s="64"/>
      <c r="J30" s="64"/>
      <c r="K30" s="64" t="s">
        <v>48</v>
      </c>
      <c r="L30" s="64"/>
      <c r="M30" s="64"/>
      <c r="N30" s="64"/>
      <c r="O30" s="65" t="s">
        <v>71</v>
      </c>
      <c r="P30" s="65"/>
      <c r="Q30" s="65"/>
      <c r="R30" s="65"/>
    </row>
    <row r="31" spans="3:18" ht="30.6" customHeight="1" x14ac:dyDescent="0.2">
      <c r="D31" s="63" t="s">
        <v>50</v>
      </c>
      <c r="E31" s="63"/>
      <c r="F31" s="63"/>
      <c r="G31" s="63"/>
      <c r="H31" s="64" t="s">
        <v>72</v>
      </c>
      <c r="I31" s="64"/>
      <c r="J31" s="64"/>
      <c r="K31" s="64"/>
      <c r="L31" s="64"/>
      <c r="M31" s="64" t="s">
        <v>52</v>
      </c>
      <c r="N31" s="64"/>
      <c r="O31" s="64"/>
      <c r="P31" s="65" t="s">
        <v>73</v>
      </c>
      <c r="Q31" s="65"/>
      <c r="R31" s="65"/>
    </row>
    <row r="32" spans="3:18" ht="19.350000000000001" customHeight="1" x14ac:dyDescent="0.2">
      <c r="D32" s="66" t="s">
        <v>79</v>
      </c>
      <c r="E32" s="66"/>
      <c r="F32" s="67" t="s">
        <v>55</v>
      </c>
      <c r="G32" s="67"/>
      <c r="H32" s="67"/>
      <c r="I32" s="67"/>
      <c r="J32" s="68">
        <v>86020</v>
      </c>
      <c r="K32" s="68"/>
      <c r="L32" s="68"/>
      <c r="M32" s="68"/>
    </row>
    <row r="33" spans="2:18" ht="17.100000000000001" customHeight="1" x14ac:dyDescent="0.2"/>
    <row r="34" spans="2:18" ht="19.350000000000001" customHeight="1" x14ac:dyDescent="0.2">
      <c r="C34" s="66" t="s">
        <v>79</v>
      </c>
      <c r="D34" s="66"/>
      <c r="E34" s="67" t="s">
        <v>55</v>
      </c>
      <c r="F34" s="67"/>
      <c r="G34" s="67"/>
      <c r="H34" s="67"/>
      <c r="I34" s="68">
        <v>86020</v>
      </c>
      <c r="J34" s="68"/>
      <c r="K34" s="68"/>
    </row>
    <row r="35" spans="2:18" ht="73.150000000000006" customHeight="1" x14ac:dyDescent="0.2"/>
    <row r="36" spans="2:18" ht="0.75" customHeight="1" x14ac:dyDescent="0.2"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</row>
    <row r="37" spans="2:18" ht="6" customHeight="1" x14ac:dyDescent="0.2"/>
    <row r="38" spans="2:18" ht="11.85" customHeight="1" x14ac:dyDescent="0.2">
      <c r="C38" s="69" t="s">
        <v>144</v>
      </c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</row>
    <row r="39" spans="2:18" ht="17.100000000000001" customHeight="1" x14ac:dyDescent="0.2"/>
    <row r="40" spans="2:18" ht="16.149999999999999" customHeight="1" x14ac:dyDescent="0.2">
      <c r="C40" s="62" t="s">
        <v>140</v>
      </c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</row>
    <row r="41" spans="2:18" ht="0.75" customHeight="1" x14ac:dyDescent="0.2"/>
    <row r="42" spans="2:18" ht="0.75" customHeight="1" x14ac:dyDescent="0.2"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</row>
    <row r="43" spans="2:18" ht="6" customHeight="1" x14ac:dyDescent="0.2"/>
    <row r="44" spans="2:18" ht="42.6" customHeight="1" x14ac:dyDescent="0.2">
      <c r="C44" s="63" t="s">
        <v>46</v>
      </c>
      <c r="D44" s="63"/>
      <c r="E44" s="63"/>
      <c r="F44" s="63"/>
      <c r="G44" s="64" t="s">
        <v>75</v>
      </c>
      <c r="H44" s="64"/>
      <c r="I44" s="64"/>
      <c r="J44" s="64"/>
      <c r="K44" s="64" t="s">
        <v>48</v>
      </c>
      <c r="L44" s="64"/>
      <c r="M44" s="64"/>
      <c r="N44" s="64"/>
      <c r="O44" s="65" t="s">
        <v>76</v>
      </c>
      <c r="P44" s="65"/>
      <c r="Q44" s="65"/>
      <c r="R44" s="65"/>
    </row>
    <row r="45" spans="2:18" ht="30.6" customHeight="1" x14ac:dyDescent="0.2">
      <c r="D45" s="63" t="s">
        <v>50</v>
      </c>
      <c r="E45" s="63"/>
      <c r="F45" s="63"/>
      <c r="G45" s="63"/>
      <c r="H45" s="64" t="s">
        <v>72</v>
      </c>
      <c r="I45" s="64"/>
      <c r="J45" s="64"/>
      <c r="K45" s="64"/>
      <c r="L45" s="64"/>
      <c r="M45" s="64" t="s">
        <v>52</v>
      </c>
      <c r="N45" s="64"/>
      <c r="O45" s="64"/>
      <c r="P45" s="65" t="s">
        <v>73</v>
      </c>
      <c r="Q45" s="65"/>
      <c r="R45" s="65"/>
    </row>
    <row r="46" spans="2:18" ht="19.350000000000001" customHeight="1" x14ac:dyDescent="0.2">
      <c r="D46" s="66" t="s">
        <v>54</v>
      </c>
      <c r="E46" s="66"/>
      <c r="F46" s="67" t="s">
        <v>55</v>
      </c>
      <c r="G46" s="67"/>
      <c r="H46" s="67"/>
      <c r="I46" s="67"/>
      <c r="J46" s="68">
        <v>92880</v>
      </c>
      <c r="K46" s="68"/>
      <c r="L46" s="68"/>
      <c r="M46" s="68"/>
    </row>
    <row r="47" spans="2:18" ht="17.100000000000001" customHeight="1" x14ac:dyDescent="0.2"/>
    <row r="48" spans="2:18" ht="19.350000000000001" customHeight="1" x14ac:dyDescent="0.2">
      <c r="C48" s="66" t="s">
        <v>54</v>
      </c>
      <c r="D48" s="66"/>
      <c r="E48" s="67" t="s">
        <v>55</v>
      </c>
      <c r="F48" s="67"/>
      <c r="G48" s="67"/>
      <c r="H48" s="67"/>
      <c r="I48" s="68">
        <v>92880</v>
      </c>
      <c r="J48" s="68"/>
      <c r="K48" s="68"/>
    </row>
    <row r="49" spans="3:18" ht="17.100000000000001" customHeight="1" x14ac:dyDescent="0.2"/>
    <row r="50" spans="3:18" ht="30.6" customHeight="1" x14ac:dyDescent="0.2">
      <c r="C50" s="63" t="s">
        <v>46</v>
      </c>
      <c r="D50" s="63"/>
      <c r="E50" s="63"/>
      <c r="F50" s="63"/>
      <c r="G50" s="64" t="s">
        <v>77</v>
      </c>
      <c r="H50" s="64"/>
      <c r="I50" s="64"/>
      <c r="J50" s="64"/>
      <c r="K50" s="64" t="s">
        <v>48</v>
      </c>
      <c r="L50" s="64"/>
      <c r="M50" s="64"/>
      <c r="N50" s="64"/>
      <c r="O50" s="65" t="s">
        <v>78</v>
      </c>
      <c r="P50" s="65"/>
      <c r="Q50" s="65"/>
      <c r="R50" s="65"/>
    </row>
    <row r="51" spans="3:18" ht="18.75" customHeight="1" x14ac:dyDescent="0.2">
      <c r="D51" s="63" t="s">
        <v>50</v>
      </c>
      <c r="E51" s="63"/>
      <c r="F51" s="63"/>
      <c r="G51" s="63"/>
      <c r="H51" s="64" t="s">
        <v>61</v>
      </c>
      <c r="I51" s="64"/>
      <c r="J51" s="64"/>
      <c r="K51" s="64"/>
      <c r="L51" s="64"/>
      <c r="M51" s="64" t="s">
        <v>52</v>
      </c>
      <c r="N51" s="64"/>
      <c r="O51" s="64"/>
      <c r="P51" s="65" t="s">
        <v>62</v>
      </c>
      <c r="Q51" s="65"/>
      <c r="R51" s="65"/>
    </row>
    <row r="52" spans="3:18" ht="19.350000000000001" customHeight="1" x14ac:dyDescent="0.2">
      <c r="D52" s="66" t="s">
        <v>54</v>
      </c>
      <c r="E52" s="66"/>
      <c r="F52" s="67" t="s">
        <v>55</v>
      </c>
      <c r="G52" s="67"/>
      <c r="H52" s="67"/>
      <c r="I52" s="67"/>
      <c r="J52" s="68">
        <v>31220</v>
      </c>
      <c r="K52" s="68"/>
      <c r="L52" s="68"/>
      <c r="M52" s="68"/>
    </row>
    <row r="53" spans="3:18" ht="17.100000000000001" customHeight="1" x14ac:dyDescent="0.2"/>
    <row r="54" spans="3:18" ht="18.75" customHeight="1" x14ac:dyDescent="0.2">
      <c r="D54" s="63" t="s">
        <v>50</v>
      </c>
      <c r="E54" s="63"/>
      <c r="F54" s="63"/>
      <c r="G54" s="63"/>
      <c r="H54" s="64" t="s">
        <v>111</v>
      </c>
      <c r="I54" s="64"/>
      <c r="J54" s="64"/>
      <c r="K54" s="64"/>
      <c r="L54" s="64"/>
      <c r="M54" s="64" t="s">
        <v>52</v>
      </c>
      <c r="N54" s="64"/>
      <c r="O54" s="64"/>
      <c r="P54" s="65" t="s">
        <v>112</v>
      </c>
      <c r="Q54" s="65"/>
      <c r="R54" s="65"/>
    </row>
    <row r="55" spans="3:18" ht="19.350000000000001" customHeight="1" x14ac:dyDescent="0.2">
      <c r="D55" s="66" t="s">
        <v>108</v>
      </c>
      <c r="E55" s="66"/>
      <c r="F55" s="67" t="s">
        <v>55</v>
      </c>
      <c r="G55" s="67"/>
      <c r="H55" s="67"/>
      <c r="I55" s="67"/>
      <c r="J55" s="68">
        <v>153230</v>
      </c>
      <c r="K55" s="68"/>
      <c r="L55" s="68"/>
      <c r="M55" s="68"/>
    </row>
    <row r="56" spans="3:18" ht="17.100000000000001" customHeight="1" x14ac:dyDescent="0.2"/>
    <row r="57" spans="3:18" ht="19.350000000000001" customHeight="1" x14ac:dyDescent="0.2">
      <c r="C57" s="66" t="s">
        <v>97</v>
      </c>
      <c r="D57" s="66"/>
      <c r="E57" s="67" t="s">
        <v>55</v>
      </c>
      <c r="F57" s="67"/>
      <c r="G57" s="67"/>
      <c r="H57" s="67"/>
      <c r="I57" s="68">
        <v>184450</v>
      </c>
      <c r="J57" s="68"/>
      <c r="K57" s="68"/>
    </row>
    <row r="58" spans="3:18" ht="17.100000000000001" customHeight="1" x14ac:dyDescent="0.2"/>
    <row r="59" spans="3:18" ht="30.6" customHeight="1" x14ac:dyDescent="0.2">
      <c r="C59" s="63" t="s">
        <v>46</v>
      </c>
      <c r="D59" s="63"/>
      <c r="E59" s="63"/>
      <c r="F59" s="63"/>
      <c r="G59" s="64" t="s">
        <v>80</v>
      </c>
      <c r="H59" s="64"/>
      <c r="I59" s="64"/>
      <c r="J59" s="64"/>
      <c r="K59" s="64" t="s">
        <v>48</v>
      </c>
      <c r="L59" s="64"/>
      <c r="M59" s="64"/>
      <c r="N59" s="64"/>
      <c r="O59" s="65" t="s">
        <v>81</v>
      </c>
      <c r="P59" s="65"/>
      <c r="Q59" s="65"/>
      <c r="R59" s="65"/>
    </row>
    <row r="60" spans="3:18" ht="30.6" customHeight="1" x14ac:dyDescent="0.2">
      <c r="D60" s="63" t="s">
        <v>50</v>
      </c>
      <c r="E60" s="63"/>
      <c r="F60" s="63"/>
      <c r="G60" s="63"/>
      <c r="H60" s="64" t="s">
        <v>72</v>
      </c>
      <c r="I60" s="64"/>
      <c r="J60" s="64"/>
      <c r="K60" s="64"/>
      <c r="L60" s="64"/>
      <c r="M60" s="64" t="s">
        <v>52</v>
      </c>
      <c r="N60" s="64"/>
      <c r="O60" s="64"/>
      <c r="P60" s="65" t="s">
        <v>73</v>
      </c>
      <c r="Q60" s="65"/>
      <c r="R60" s="65"/>
    </row>
    <row r="61" spans="3:18" ht="19.350000000000001" customHeight="1" x14ac:dyDescent="0.2">
      <c r="D61" s="66" t="s">
        <v>58</v>
      </c>
      <c r="E61" s="66"/>
      <c r="F61" s="67" t="s">
        <v>55</v>
      </c>
      <c r="G61" s="67"/>
      <c r="H61" s="67"/>
      <c r="I61" s="67"/>
      <c r="J61" s="68">
        <v>43220</v>
      </c>
      <c r="K61" s="68"/>
      <c r="L61" s="68"/>
      <c r="M61" s="68"/>
    </row>
    <row r="62" spans="3:18" ht="17.100000000000001" customHeight="1" x14ac:dyDescent="0.2"/>
    <row r="63" spans="3:18" ht="19.350000000000001" customHeight="1" x14ac:dyDescent="0.2">
      <c r="C63" s="66" t="s">
        <v>58</v>
      </c>
      <c r="D63" s="66"/>
      <c r="E63" s="67" t="s">
        <v>55</v>
      </c>
      <c r="F63" s="67"/>
      <c r="G63" s="67"/>
      <c r="H63" s="67"/>
      <c r="I63" s="68">
        <v>43220</v>
      </c>
      <c r="J63" s="68"/>
      <c r="K63" s="68"/>
    </row>
    <row r="64" spans="3:18" ht="17.100000000000001" customHeight="1" x14ac:dyDescent="0.2"/>
    <row r="65" spans="2:18" ht="30.6" customHeight="1" x14ac:dyDescent="0.2">
      <c r="C65" s="63" t="s">
        <v>46</v>
      </c>
      <c r="D65" s="63"/>
      <c r="E65" s="63"/>
      <c r="F65" s="63"/>
      <c r="G65" s="64" t="s">
        <v>87</v>
      </c>
      <c r="H65" s="64"/>
      <c r="I65" s="64"/>
      <c r="J65" s="64"/>
      <c r="K65" s="64" t="s">
        <v>48</v>
      </c>
      <c r="L65" s="64"/>
      <c r="M65" s="64"/>
      <c r="N65" s="64"/>
      <c r="O65" s="65" t="s">
        <v>88</v>
      </c>
      <c r="P65" s="65"/>
      <c r="Q65" s="65"/>
      <c r="R65" s="65"/>
    </row>
    <row r="66" spans="2:18" ht="30.6" customHeight="1" x14ac:dyDescent="0.2">
      <c r="D66" s="63" t="s">
        <v>50</v>
      </c>
      <c r="E66" s="63"/>
      <c r="F66" s="63"/>
      <c r="G66" s="63"/>
      <c r="H66" s="64" t="s">
        <v>72</v>
      </c>
      <c r="I66" s="64"/>
      <c r="J66" s="64"/>
      <c r="K66" s="64"/>
      <c r="L66" s="64"/>
      <c r="M66" s="64" t="s">
        <v>52</v>
      </c>
      <c r="N66" s="64"/>
      <c r="O66" s="64"/>
      <c r="P66" s="65" t="s">
        <v>73</v>
      </c>
      <c r="Q66" s="65"/>
      <c r="R66" s="65"/>
    </row>
    <row r="67" spans="2:18" ht="19.350000000000001" customHeight="1" x14ac:dyDescent="0.2">
      <c r="D67" s="66" t="s">
        <v>58</v>
      </c>
      <c r="E67" s="66"/>
      <c r="F67" s="67" t="s">
        <v>55</v>
      </c>
      <c r="G67" s="67"/>
      <c r="H67" s="67"/>
      <c r="I67" s="67"/>
      <c r="J67" s="68">
        <v>45790</v>
      </c>
      <c r="K67" s="68"/>
      <c r="L67" s="68"/>
      <c r="M67" s="68"/>
    </row>
    <row r="68" spans="2:18" ht="17.100000000000001" customHeight="1" x14ac:dyDescent="0.2"/>
    <row r="69" spans="2:18" ht="19.350000000000001" customHeight="1" x14ac:dyDescent="0.2">
      <c r="C69" s="66" t="s">
        <v>58</v>
      </c>
      <c r="D69" s="66"/>
      <c r="E69" s="67" t="s">
        <v>55</v>
      </c>
      <c r="F69" s="67"/>
      <c r="G69" s="67"/>
      <c r="H69" s="67"/>
      <c r="I69" s="68">
        <v>45790</v>
      </c>
      <c r="J69" s="68"/>
      <c r="K69" s="68"/>
    </row>
    <row r="70" spans="2:18" ht="56.85" customHeight="1" x14ac:dyDescent="0.2"/>
    <row r="71" spans="2:18" ht="0.75" customHeight="1" x14ac:dyDescent="0.2">
      <c r="B71" s="58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60"/>
    </row>
    <row r="72" spans="2:18" ht="6" customHeight="1" x14ac:dyDescent="0.2"/>
    <row r="73" spans="2:18" ht="11.85" customHeight="1" x14ac:dyDescent="0.2">
      <c r="C73" s="69" t="s">
        <v>144</v>
      </c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</row>
    <row r="74" spans="2:18" ht="17.100000000000001" customHeight="1" x14ac:dyDescent="0.2"/>
    <row r="75" spans="2:18" ht="16.149999999999999" customHeight="1" x14ac:dyDescent="0.2">
      <c r="C75" s="62" t="s">
        <v>140</v>
      </c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</row>
    <row r="76" spans="2:18" ht="0.75" customHeight="1" x14ac:dyDescent="0.2"/>
    <row r="77" spans="2:18" ht="0.75" customHeight="1" x14ac:dyDescent="0.2">
      <c r="B77" s="58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60"/>
    </row>
    <row r="78" spans="2:18" ht="6" customHeight="1" x14ac:dyDescent="0.2"/>
    <row r="79" spans="2:18" ht="30.6" customHeight="1" x14ac:dyDescent="0.2">
      <c r="C79" s="63" t="s">
        <v>46</v>
      </c>
      <c r="D79" s="63"/>
      <c r="E79" s="63"/>
      <c r="F79" s="63"/>
      <c r="G79" s="64" t="s">
        <v>89</v>
      </c>
      <c r="H79" s="64"/>
      <c r="I79" s="64"/>
      <c r="J79" s="64"/>
      <c r="K79" s="64" t="s">
        <v>48</v>
      </c>
      <c r="L79" s="64"/>
      <c r="M79" s="64"/>
      <c r="N79" s="64"/>
      <c r="O79" s="65" t="s">
        <v>90</v>
      </c>
      <c r="P79" s="65"/>
      <c r="Q79" s="65"/>
      <c r="R79" s="65"/>
    </row>
    <row r="80" spans="2:18" ht="30.6" customHeight="1" x14ac:dyDescent="0.2">
      <c r="D80" s="63" t="s">
        <v>50</v>
      </c>
      <c r="E80" s="63"/>
      <c r="F80" s="63"/>
      <c r="G80" s="63"/>
      <c r="H80" s="64" t="s">
        <v>72</v>
      </c>
      <c r="I80" s="64"/>
      <c r="J80" s="64"/>
      <c r="K80" s="64"/>
      <c r="L80" s="64"/>
      <c r="M80" s="64" t="s">
        <v>52</v>
      </c>
      <c r="N80" s="64"/>
      <c r="O80" s="64"/>
      <c r="P80" s="65" t="s">
        <v>73</v>
      </c>
      <c r="Q80" s="65"/>
      <c r="R80" s="65"/>
    </row>
    <row r="81" spans="3:18" ht="19.350000000000001" customHeight="1" x14ac:dyDescent="0.2">
      <c r="D81" s="66" t="s">
        <v>82</v>
      </c>
      <c r="E81" s="66"/>
      <c r="F81" s="67" t="s">
        <v>55</v>
      </c>
      <c r="G81" s="67"/>
      <c r="H81" s="67"/>
      <c r="I81" s="67"/>
      <c r="J81" s="68">
        <v>60840</v>
      </c>
      <c r="K81" s="68"/>
      <c r="L81" s="68"/>
      <c r="M81" s="68"/>
    </row>
    <row r="82" spans="3:18" ht="17.100000000000001" customHeight="1" x14ac:dyDescent="0.2"/>
    <row r="83" spans="3:18" ht="18.75" customHeight="1" x14ac:dyDescent="0.2">
      <c r="D83" s="63" t="s">
        <v>50</v>
      </c>
      <c r="E83" s="63"/>
      <c r="F83" s="63"/>
      <c r="G83" s="63"/>
      <c r="H83" s="64" t="s">
        <v>111</v>
      </c>
      <c r="I83" s="64"/>
      <c r="J83" s="64"/>
      <c r="K83" s="64"/>
      <c r="L83" s="64"/>
      <c r="M83" s="64" t="s">
        <v>52</v>
      </c>
      <c r="N83" s="64"/>
      <c r="O83" s="64"/>
      <c r="P83" s="65" t="s">
        <v>112</v>
      </c>
      <c r="Q83" s="65"/>
      <c r="R83" s="65"/>
    </row>
    <row r="84" spans="3:18" ht="19.350000000000001" customHeight="1" x14ac:dyDescent="0.2">
      <c r="D84" s="66" t="s">
        <v>108</v>
      </c>
      <c r="E84" s="66"/>
      <c r="F84" s="67" t="s">
        <v>55</v>
      </c>
      <c r="G84" s="67"/>
      <c r="H84" s="67"/>
      <c r="I84" s="67"/>
      <c r="J84" s="68">
        <v>151060</v>
      </c>
      <c r="K84" s="68"/>
      <c r="L84" s="68"/>
      <c r="M84" s="68"/>
    </row>
    <row r="85" spans="3:18" ht="17.100000000000001" customHeight="1" x14ac:dyDescent="0.2"/>
    <row r="86" spans="3:18" ht="19.350000000000001" customHeight="1" x14ac:dyDescent="0.2">
      <c r="C86" s="66" t="s">
        <v>129</v>
      </c>
      <c r="D86" s="66"/>
      <c r="E86" s="67" t="s">
        <v>55</v>
      </c>
      <c r="F86" s="67"/>
      <c r="G86" s="67"/>
      <c r="H86" s="67"/>
      <c r="I86" s="68">
        <v>211900</v>
      </c>
      <c r="J86" s="68"/>
      <c r="K86" s="68"/>
    </row>
    <row r="87" spans="3:18" ht="17.100000000000001" customHeight="1" x14ac:dyDescent="0.2"/>
    <row r="88" spans="3:18" ht="30.6" customHeight="1" x14ac:dyDescent="0.2">
      <c r="C88" s="63" t="s">
        <v>46</v>
      </c>
      <c r="D88" s="63"/>
      <c r="E88" s="63"/>
      <c r="F88" s="63"/>
      <c r="G88" s="64" t="s">
        <v>91</v>
      </c>
      <c r="H88" s="64"/>
      <c r="I88" s="64"/>
      <c r="J88" s="64"/>
      <c r="K88" s="64" t="s">
        <v>48</v>
      </c>
      <c r="L88" s="64"/>
      <c r="M88" s="64"/>
      <c r="N88" s="64"/>
      <c r="O88" s="65" t="s">
        <v>92</v>
      </c>
      <c r="P88" s="65"/>
      <c r="Q88" s="65"/>
      <c r="R88" s="65"/>
    </row>
    <row r="89" spans="3:18" ht="30.6" customHeight="1" x14ac:dyDescent="0.2">
      <c r="D89" s="63" t="s">
        <v>50</v>
      </c>
      <c r="E89" s="63"/>
      <c r="F89" s="63"/>
      <c r="G89" s="63"/>
      <c r="H89" s="64" t="s">
        <v>72</v>
      </c>
      <c r="I89" s="64"/>
      <c r="J89" s="64"/>
      <c r="K89" s="64"/>
      <c r="L89" s="64"/>
      <c r="M89" s="64" t="s">
        <v>52</v>
      </c>
      <c r="N89" s="64"/>
      <c r="O89" s="64"/>
      <c r="P89" s="65" t="s">
        <v>73</v>
      </c>
      <c r="Q89" s="65"/>
      <c r="R89" s="65"/>
    </row>
    <row r="90" spans="3:18" ht="19.350000000000001" customHeight="1" x14ac:dyDescent="0.2">
      <c r="D90" s="66" t="s">
        <v>63</v>
      </c>
      <c r="E90" s="66"/>
      <c r="F90" s="67" t="s">
        <v>55</v>
      </c>
      <c r="G90" s="67"/>
      <c r="H90" s="67"/>
      <c r="I90" s="67"/>
      <c r="J90" s="68">
        <v>23000</v>
      </c>
      <c r="K90" s="68"/>
      <c r="L90" s="68"/>
      <c r="M90" s="68"/>
    </row>
    <row r="91" spans="3:18" ht="17.100000000000001" customHeight="1" x14ac:dyDescent="0.2"/>
    <row r="92" spans="3:18" ht="19.350000000000001" customHeight="1" x14ac:dyDescent="0.2">
      <c r="C92" s="66" t="s">
        <v>63</v>
      </c>
      <c r="D92" s="66"/>
      <c r="E92" s="67" t="s">
        <v>55</v>
      </c>
      <c r="F92" s="67"/>
      <c r="G92" s="67"/>
      <c r="H92" s="67"/>
      <c r="I92" s="68">
        <v>23000</v>
      </c>
      <c r="J92" s="68"/>
      <c r="K92" s="68"/>
    </row>
    <row r="93" spans="3:18" ht="16.899999999999999" customHeight="1" x14ac:dyDescent="0.2"/>
    <row r="94" spans="3:18" ht="30.6" customHeight="1" x14ac:dyDescent="0.2">
      <c r="C94" s="63" t="s">
        <v>46</v>
      </c>
      <c r="D94" s="63"/>
      <c r="E94" s="63"/>
      <c r="F94" s="63"/>
      <c r="G94" s="64" t="s">
        <v>93</v>
      </c>
      <c r="H94" s="64"/>
      <c r="I94" s="64"/>
      <c r="J94" s="64"/>
      <c r="K94" s="64" t="s">
        <v>48</v>
      </c>
      <c r="L94" s="64"/>
      <c r="M94" s="64"/>
      <c r="N94" s="64"/>
      <c r="O94" s="65" t="s">
        <v>94</v>
      </c>
      <c r="P94" s="65"/>
      <c r="Q94" s="65"/>
      <c r="R94" s="65"/>
    </row>
    <row r="95" spans="3:18" ht="18.75" customHeight="1" x14ac:dyDescent="0.2">
      <c r="D95" s="63" t="s">
        <v>50</v>
      </c>
      <c r="E95" s="63"/>
      <c r="F95" s="63"/>
      <c r="G95" s="63"/>
      <c r="H95" s="64" t="s">
        <v>68</v>
      </c>
      <c r="I95" s="64"/>
      <c r="J95" s="64"/>
      <c r="K95" s="64"/>
      <c r="L95" s="64"/>
      <c r="M95" s="64" t="s">
        <v>52</v>
      </c>
      <c r="N95" s="64"/>
      <c r="O95" s="64"/>
      <c r="P95" s="65" t="s">
        <v>69</v>
      </c>
      <c r="Q95" s="65"/>
      <c r="R95" s="65"/>
    </row>
    <row r="96" spans="3:18" ht="19.350000000000001" customHeight="1" x14ac:dyDescent="0.2">
      <c r="D96" s="66" t="s">
        <v>100</v>
      </c>
      <c r="E96" s="66"/>
      <c r="F96" s="67" t="s">
        <v>55</v>
      </c>
      <c r="G96" s="67"/>
      <c r="H96" s="67"/>
      <c r="I96" s="67"/>
      <c r="J96" s="68">
        <v>208690</v>
      </c>
      <c r="K96" s="68"/>
      <c r="L96" s="68"/>
      <c r="M96" s="68"/>
    </row>
    <row r="97" spans="2:18" ht="17.100000000000001" customHeight="1" x14ac:dyDescent="0.2"/>
    <row r="98" spans="2:18" ht="19.350000000000001" customHeight="1" x14ac:dyDescent="0.2">
      <c r="C98" s="66" t="s">
        <v>100</v>
      </c>
      <c r="D98" s="66"/>
      <c r="E98" s="67" t="s">
        <v>55</v>
      </c>
      <c r="F98" s="67"/>
      <c r="G98" s="67"/>
      <c r="H98" s="67"/>
      <c r="I98" s="68">
        <v>208690</v>
      </c>
      <c r="J98" s="68"/>
      <c r="K98" s="68"/>
    </row>
    <row r="99" spans="2:18" ht="17.100000000000001" customHeight="1" x14ac:dyDescent="0.2"/>
    <row r="100" spans="2:18" ht="30.6" customHeight="1" x14ac:dyDescent="0.2">
      <c r="C100" s="63" t="s">
        <v>46</v>
      </c>
      <c r="D100" s="63"/>
      <c r="E100" s="63"/>
      <c r="F100" s="63"/>
      <c r="G100" s="64" t="s">
        <v>95</v>
      </c>
      <c r="H100" s="64"/>
      <c r="I100" s="64"/>
      <c r="J100" s="64"/>
      <c r="K100" s="64" t="s">
        <v>48</v>
      </c>
      <c r="L100" s="64"/>
      <c r="M100" s="64"/>
      <c r="N100" s="64"/>
      <c r="O100" s="65" t="s">
        <v>96</v>
      </c>
      <c r="P100" s="65"/>
      <c r="Q100" s="65"/>
      <c r="R100" s="65"/>
    </row>
    <row r="101" spans="2:18" ht="18.75" customHeight="1" x14ac:dyDescent="0.2">
      <c r="D101" s="63" t="s">
        <v>50</v>
      </c>
      <c r="E101" s="63"/>
      <c r="F101" s="63"/>
      <c r="G101" s="63"/>
      <c r="H101" s="64" t="s">
        <v>61</v>
      </c>
      <c r="I101" s="64"/>
      <c r="J101" s="64"/>
      <c r="K101" s="64"/>
      <c r="L101" s="64"/>
      <c r="M101" s="64" t="s">
        <v>52</v>
      </c>
      <c r="N101" s="64"/>
      <c r="O101" s="64"/>
      <c r="P101" s="65" t="s">
        <v>62</v>
      </c>
      <c r="Q101" s="65"/>
      <c r="R101" s="65"/>
    </row>
    <row r="102" spans="2:18" ht="19.350000000000001" customHeight="1" x14ac:dyDescent="0.2">
      <c r="D102" s="66" t="s">
        <v>97</v>
      </c>
      <c r="E102" s="66"/>
      <c r="F102" s="67" t="s">
        <v>55</v>
      </c>
      <c r="G102" s="67"/>
      <c r="H102" s="67"/>
      <c r="I102" s="67"/>
      <c r="J102" s="68">
        <v>175520</v>
      </c>
      <c r="K102" s="68"/>
      <c r="L102" s="68"/>
      <c r="M102" s="68"/>
    </row>
    <row r="103" spans="2:18" ht="17.100000000000001" customHeight="1" x14ac:dyDescent="0.2"/>
    <row r="104" spans="2:18" ht="19.350000000000001" customHeight="1" x14ac:dyDescent="0.2">
      <c r="C104" s="66" t="s">
        <v>97</v>
      </c>
      <c r="D104" s="66"/>
      <c r="E104" s="67" t="s">
        <v>55</v>
      </c>
      <c r="F104" s="67"/>
      <c r="G104" s="67"/>
      <c r="H104" s="67"/>
      <c r="I104" s="68">
        <v>175520</v>
      </c>
      <c r="J104" s="68"/>
      <c r="K104" s="68"/>
    </row>
    <row r="105" spans="2:18" ht="17.100000000000001" customHeight="1" x14ac:dyDescent="0.2"/>
    <row r="106" spans="2:18" ht="30.6" customHeight="1" x14ac:dyDescent="0.2">
      <c r="C106" s="63" t="s">
        <v>46</v>
      </c>
      <c r="D106" s="63"/>
      <c r="E106" s="63"/>
      <c r="F106" s="63"/>
      <c r="G106" s="64" t="s">
        <v>98</v>
      </c>
      <c r="H106" s="64"/>
      <c r="I106" s="64"/>
      <c r="J106" s="64"/>
      <c r="K106" s="64" t="s">
        <v>48</v>
      </c>
      <c r="L106" s="64"/>
      <c r="M106" s="64"/>
      <c r="N106" s="64"/>
      <c r="O106" s="65" t="s">
        <v>99</v>
      </c>
      <c r="P106" s="65"/>
      <c r="Q106" s="65"/>
      <c r="R106" s="65"/>
    </row>
    <row r="107" spans="2:18" ht="30.6" customHeight="1" x14ac:dyDescent="0.2">
      <c r="D107" s="63" t="s">
        <v>50</v>
      </c>
      <c r="E107" s="63"/>
      <c r="F107" s="63"/>
      <c r="G107" s="63"/>
      <c r="H107" s="64" t="s">
        <v>72</v>
      </c>
      <c r="I107" s="64"/>
      <c r="J107" s="64"/>
      <c r="K107" s="64"/>
      <c r="L107" s="64"/>
      <c r="M107" s="64" t="s">
        <v>52</v>
      </c>
      <c r="N107" s="64"/>
      <c r="O107" s="64"/>
      <c r="P107" s="65" t="s">
        <v>73</v>
      </c>
      <c r="Q107" s="65"/>
      <c r="R107" s="65"/>
    </row>
    <row r="108" spans="2:18" ht="2.4500000000000002" customHeight="1" x14ac:dyDescent="0.2"/>
    <row r="109" spans="2:18" ht="0.75" customHeight="1" x14ac:dyDescent="0.2">
      <c r="B109" s="58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60"/>
    </row>
    <row r="110" spans="2:18" ht="6" customHeight="1" x14ac:dyDescent="0.2"/>
    <row r="111" spans="2:18" ht="11.85" customHeight="1" x14ac:dyDescent="0.2">
      <c r="C111" s="69" t="s">
        <v>144</v>
      </c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</row>
    <row r="112" spans="2:18" ht="17.100000000000001" customHeight="1" x14ac:dyDescent="0.2"/>
    <row r="113" spans="2:18" ht="16.149999999999999" customHeight="1" x14ac:dyDescent="0.2">
      <c r="C113" s="62" t="s">
        <v>140</v>
      </c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</row>
    <row r="114" spans="2:18" ht="0.75" customHeight="1" x14ac:dyDescent="0.2"/>
    <row r="115" spans="2:18" ht="0.75" customHeight="1" x14ac:dyDescent="0.2">
      <c r="B115" s="58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60"/>
    </row>
    <row r="116" spans="2:18" ht="6" customHeight="1" x14ac:dyDescent="0.2"/>
    <row r="117" spans="2:18" ht="19.350000000000001" customHeight="1" x14ac:dyDescent="0.2">
      <c r="D117" s="66" t="s">
        <v>79</v>
      </c>
      <c r="E117" s="66"/>
      <c r="F117" s="67" t="s">
        <v>55</v>
      </c>
      <c r="G117" s="67"/>
      <c r="H117" s="67"/>
      <c r="I117" s="67"/>
      <c r="J117" s="68">
        <v>102240</v>
      </c>
      <c r="K117" s="68"/>
      <c r="L117" s="68"/>
      <c r="M117" s="68"/>
    </row>
    <row r="118" spans="2:18" ht="17.100000000000001" customHeight="1" x14ac:dyDescent="0.2"/>
    <row r="119" spans="2:18" ht="19.350000000000001" customHeight="1" x14ac:dyDescent="0.2">
      <c r="C119" s="66" t="s">
        <v>79</v>
      </c>
      <c r="D119" s="66"/>
      <c r="E119" s="67" t="s">
        <v>55</v>
      </c>
      <c r="F119" s="67"/>
      <c r="G119" s="67"/>
      <c r="H119" s="67"/>
      <c r="I119" s="68">
        <v>102240</v>
      </c>
      <c r="J119" s="68"/>
      <c r="K119" s="68"/>
    </row>
    <row r="120" spans="2:18" ht="17.100000000000001" customHeight="1" x14ac:dyDescent="0.2"/>
    <row r="121" spans="2:18" ht="30.6" customHeight="1" x14ac:dyDescent="0.2">
      <c r="C121" s="63" t="s">
        <v>46</v>
      </c>
      <c r="D121" s="63"/>
      <c r="E121" s="63"/>
      <c r="F121" s="63"/>
      <c r="G121" s="64" t="s">
        <v>102</v>
      </c>
      <c r="H121" s="64"/>
      <c r="I121" s="64"/>
      <c r="J121" s="64"/>
      <c r="K121" s="64" t="s">
        <v>48</v>
      </c>
      <c r="L121" s="64"/>
      <c r="M121" s="64"/>
      <c r="N121" s="64"/>
      <c r="O121" s="65" t="s">
        <v>103</v>
      </c>
      <c r="P121" s="65"/>
      <c r="Q121" s="65"/>
      <c r="R121" s="65"/>
    </row>
    <row r="122" spans="2:18" ht="30.6" customHeight="1" x14ac:dyDescent="0.2">
      <c r="D122" s="63" t="s">
        <v>50</v>
      </c>
      <c r="E122" s="63"/>
      <c r="F122" s="63"/>
      <c r="G122" s="63"/>
      <c r="H122" s="64" t="s">
        <v>72</v>
      </c>
      <c r="I122" s="64"/>
      <c r="J122" s="64"/>
      <c r="K122" s="64"/>
      <c r="L122" s="64"/>
      <c r="M122" s="64" t="s">
        <v>52</v>
      </c>
      <c r="N122" s="64"/>
      <c r="O122" s="64"/>
      <c r="P122" s="65" t="s">
        <v>73</v>
      </c>
      <c r="Q122" s="65"/>
      <c r="R122" s="65"/>
    </row>
    <row r="123" spans="2:18" ht="19.350000000000001" customHeight="1" x14ac:dyDescent="0.2">
      <c r="D123" s="66" t="s">
        <v>63</v>
      </c>
      <c r="E123" s="66"/>
      <c r="F123" s="67" t="s">
        <v>55</v>
      </c>
      <c r="G123" s="67"/>
      <c r="H123" s="67"/>
      <c r="I123" s="67"/>
      <c r="J123" s="68">
        <v>18860</v>
      </c>
      <c r="K123" s="68"/>
      <c r="L123" s="68"/>
      <c r="M123" s="68"/>
    </row>
    <row r="124" spans="2:18" ht="17.100000000000001" customHeight="1" x14ac:dyDescent="0.2"/>
    <row r="125" spans="2:18" ht="19.350000000000001" customHeight="1" x14ac:dyDescent="0.2">
      <c r="C125" s="66" t="s">
        <v>63</v>
      </c>
      <c r="D125" s="66"/>
      <c r="E125" s="67" t="s">
        <v>55</v>
      </c>
      <c r="F125" s="67"/>
      <c r="G125" s="67"/>
      <c r="H125" s="67"/>
      <c r="I125" s="68">
        <v>18860</v>
      </c>
      <c r="J125" s="68"/>
      <c r="K125" s="68"/>
    </row>
    <row r="126" spans="2:18" ht="17.100000000000001" customHeight="1" x14ac:dyDescent="0.2"/>
    <row r="127" spans="2:18" ht="30.6" customHeight="1" x14ac:dyDescent="0.2">
      <c r="C127" s="63" t="s">
        <v>46</v>
      </c>
      <c r="D127" s="63"/>
      <c r="E127" s="63"/>
      <c r="F127" s="63"/>
      <c r="G127" s="64" t="s">
        <v>104</v>
      </c>
      <c r="H127" s="64"/>
      <c r="I127" s="64"/>
      <c r="J127" s="64"/>
      <c r="K127" s="64" t="s">
        <v>48</v>
      </c>
      <c r="L127" s="64"/>
      <c r="M127" s="64"/>
      <c r="N127" s="64"/>
      <c r="O127" s="65" t="s">
        <v>105</v>
      </c>
      <c r="P127" s="65"/>
      <c r="Q127" s="65"/>
      <c r="R127" s="65"/>
    </row>
    <row r="128" spans="2:18" ht="18.75" customHeight="1" x14ac:dyDescent="0.2">
      <c r="D128" s="63" t="s">
        <v>50</v>
      </c>
      <c r="E128" s="63"/>
      <c r="F128" s="63"/>
      <c r="G128" s="63"/>
      <c r="H128" s="64" t="s">
        <v>145</v>
      </c>
      <c r="I128" s="64"/>
      <c r="J128" s="64"/>
      <c r="K128" s="64"/>
      <c r="L128" s="64"/>
      <c r="M128" s="64" t="s">
        <v>52</v>
      </c>
      <c r="N128" s="64"/>
      <c r="O128" s="64"/>
      <c r="P128" s="65" t="s">
        <v>146</v>
      </c>
      <c r="Q128" s="65"/>
      <c r="R128" s="65"/>
    </row>
    <row r="129" spans="3:18" ht="19.350000000000001" customHeight="1" x14ac:dyDescent="0.2">
      <c r="D129" s="66" t="s">
        <v>63</v>
      </c>
      <c r="E129" s="66"/>
      <c r="F129" s="67" t="s">
        <v>55</v>
      </c>
      <c r="G129" s="67"/>
      <c r="H129" s="67"/>
      <c r="I129" s="67"/>
      <c r="J129" s="68">
        <v>3780</v>
      </c>
      <c r="K129" s="68"/>
      <c r="L129" s="68"/>
      <c r="M129" s="68"/>
    </row>
    <row r="130" spans="3:18" ht="17.100000000000001" customHeight="1" x14ac:dyDescent="0.2"/>
    <row r="131" spans="3:18" ht="19.350000000000001" customHeight="1" x14ac:dyDescent="0.2">
      <c r="C131" s="66" t="s">
        <v>63</v>
      </c>
      <c r="D131" s="66"/>
      <c r="E131" s="67" t="s">
        <v>55</v>
      </c>
      <c r="F131" s="67"/>
      <c r="G131" s="67"/>
      <c r="H131" s="67"/>
      <c r="I131" s="68">
        <v>3780</v>
      </c>
      <c r="J131" s="68"/>
      <c r="K131" s="68"/>
    </row>
    <row r="132" spans="3:18" ht="17.100000000000001" customHeight="1" x14ac:dyDescent="0.2"/>
    <row r="133" spans="3:18" ht="30.6" customHeight="1" x14ac:dyDescent="0.2">
      <c r="C133" s="63" t="s">
        <v>46</v>
      </c>
      <c r="D133" s="63"/>
      <c r="E133" s="63"/>
      <c r="F133" s="63"/>
      <c r="G133" s="64" t="s">
        <v>106</v>
      </c>
      <c r="H133" s="64"/>
      <c r="I133" s="64"/>
      <c r="J133" s="64"/>
      <c r="K133" s="64" t="s">
        <v>48</v>
      </c>
      <c r="L133" s="64"/>
      <c r="M133" s="64"/>
      <c r="N133" s="64"/>
      <c r="O133" s="65" t="s">
        <v>107</v>
      </c>
      <c r="P133" s="65"/>
      <c r="Q133" s="65"/>
      <c r="R133" s="65"/>
    </row>
    <row r="134" spans="3:18" ht="30.6" customHeight="1" x14ac:dyDescent="0.2">
      <c r="D134" s="63" t="s">
        <v>50</v>
      </c>
      <c r="E134" s="63"/>
      <c r="F134" s="63"/>
      <c r="G134" s="63"/>
      <c r="H134" s="64" t="s">
        <v>72</v>
      </c>
      <c r="I134" s="64"/>
      <c r="J134" s="64"/>
      <c r="K134" s="64"/>
      <c r="L134" s="64"/>
      <c r="M134" s="64" t="s">
        <v>52</v>
      </c>
      <c r="N134" s="64"/>
      <c r="O134" s="64"/>
      <c r="P134" s="65" t="s">
        <v>73</v>
      </c>
      <c r="Q134" s="65"/>
      <c r="R134" s="65"/>
    </row>
    <row r="135" spans="3:18" ht="19.350000000000001" customHeight="1" x14ac:dyDescent="0.2">
      <c r="D135" s="66" t="s">
        <v>63</v>
      </c>
      <c r="E135" s="66"/>
      <c r="F135" s="67" t="s">
        <v>55</v>
      </c>
      <c r="G135" s="67"/>
      <c r="H135" s="67"/>
      <c r="I135" s="67"/>
      <c r="J135" s="68">
        <v>15940</v>
      </c>
      <c r="K135" s="68"/>
      <c r="L135" s="68"/>
      <c r="M135" s="68"/>
    </row>
    <row r="136" spans="3:18" ht="17.100000000000001" customHeight="1" x14ac:dyDescent="0.2"/>
    <row r="137" spans="3:18" ht="18.75" customHeight="1" x14ac:dyDescent="0.2">
      <c r="D137" s="63" t="s">
        <v>50</v>
      </c>
      <c r="E137" s="63"/>
      <c r="F137" s="63"/>
      <c r="G137" s="63"/>
      <c r="H137" s="64" t="s">
        <v>61</v>
      </c>
      <c r="I137" s="64"/>
      <c r="J137" s="64"/>
      <c r="K137" s="64"/>
      <c r="L137" s="64"/>
      <c r="M137" s="64" t="s">
        <v>52</v>
      </c>
      <c r="N137" s="64"/>
      <c r="O137" s="64"/>
      <c r="P137" s="65" t="s">
        <v>62</v>
      </c>
      <c r="Q137" s="65"/>
      <c r="R137" s="65"/>
    </row>
    <row r="138" spans="3:18" ht="19.350000000000001" customHeight="1" x14ac:dyDescent="0.2">
      <c r="D138" s="66" t="s">
        <v>63</v>
      </c>
      <c r="E138" s="66"/>
      <c r="F138" s="67" t="s">
        <v>55</v>
      </c>
      <c r="G138" s="67"/>
      <c r="H138" s="67"/>
      <c r="I138" s="67"/>
      <c r="J138" s="68">
        <v>16040</v>
      </c>
      <c r="K138" s="68"/>
      <c r="L138" s="68"/>
      <c r="M138" s="68"/>
    </row>
    <row r="139" spans="3:18" ht="17.100000000000001" customHeight="1" x14ac:dyDescent="0.2"/>
    <row r="140" spans="3:18" ht="18.75" customHeight="1" x14ac:dyDescent="0.2">
      <c r="D140" s="63" t="s">
        <v>50</v>
      </c>
      <c r="E140" s="63"/>
      <c r="F140" s="63"/>
      <c r="G140" s="63"/>
      <c r="H140" s="64" t="s">
        <v>111</v>
      </c>
      <c r="I140" s="64"/>
      <c r="J140" s="64"/>
      <c r="K140" s="64"/>
      <c r="L140" s="64"/>
      <c r="M140" s="64" t="s">
        <v>52</v>
      </c>
      <c r="N140" s="64"/>
      <c r="O140" s="64"/>
      <c r="P140" s="65" t="s">
        <v>112</v>
      </c>
      <c r="Q140" s="65"/>
      <c r="R140" s="65"/>
    </row>
    <row r="141" spans="3:18" ht="19.350000000000001" customHeight="1" x14ac:dyDescent="0.2">
      <c r="D141" s="66" t="s">
        <v>63</v>
      </c>
      <c r="E141" s="66"/>
      <c r="F141" s="67" t="s">
        <v>55</v>
      </c>
      <c r="G141" s="67"/>
      <c r="H141" s="67"/>
      <c r="I141" s="67"/>
      <c r="J141" s="68">
        <v>17860</v>
      </c>
      <c r="K141" s="68"/>
      <c r="L141" s="68"/>
      <c r="M141" s="68"/>
    </row>
    <row r="142" spans="3:18" ht="17.100000000000001" customHeight="1" x14ac:dyDescent="0.2"/>
    <row r="143" spans="3:18" ht="30.6" customHeight="1" x14ac:dyDescent="0.2">
      <c r="D143" s="63" t="s">
        <v>50</v>
      </c>
      <c r="E143" s="63"/>
      <c r="F143" s="63"/>
      <c r="G143" s="63"/>
      <c r="H143" s="64" t="s">
        <v>72</v>
      </c>
      <c r="I143" s="64"/>
      <c r="J143" s="64"/>
      <c r="K143" s="64"/>
      <c r="L143" s="64"/>
      <c r="M143" s="64" t="s">
        <v>52</v>
      </c>
      <c r="N143" s="64"/>
      <c r="O143" s="64"/>
      <c r="P143" s="65" t="s">
        <v>73</v>
      </c>
      <c r="Q143" s="65"/>
      <c r="R143" s="65"/>
    </row>
    <row r="144" spans="3:18" ht="19.350000000000001" customHeight="1" x14ac:dyDescent="0.2">
      <c r="D144" s="66" t="s">
        <v>63</v>
      </c>
      <c r="E144" s="66"/>
      <c r="F144" s="67" t="s">
        <v>55</v>
      </c>
      <c r="G144" s="67"/>
      <c r="H144" s="67"/>
      <c r="I144" s="67"/>
      <c r="J144" s="68">
        <v>18060</v>
      </c>
      <c r="K144" s="68"/>
      <c r="L144" s="68"/>
      <c r="M144" s="68"/>
    </row>
    <row r="145" spans="2:18" ht="17.100000000000001" customHeight="1" x14ac:dyDescent="0.2"/>
    <row r="146" spans="2:18" ht="18.75" customHeight="1" x14ac:dyDescent="0.2">
      <c r="D146" s="63" t="s">
        <v>50</v>
      </c>
      <c r="E146" s="63"/>
      <c r="F146" s="63"/>
      <c r="G146" s="63"/>
      <c r="H146" s="64" t="s">
        <v>111</v>
      </c>
      <c r="I146" s="64"/>
      <c r="J146" s="64"/>
      <c r="K146" s="64"/>
      <c r="L146" s="64"/>
      <c r="M146" s="64" t="s">
        <v>52</v>
      </c>
      <c r="N146" s="64"/>
      <c r="O146" s="64"/>
      <c r="P146" s="65" t="s">
        <v>112</v>
      </c>
      <c r="Q146" s="65"/>
      <c r="R146" s="65"/>
    </row>
    <row r="147" spans="2:18" ht="8.4499999999999993" customHeight="1" x14ac:dyDescent="0.2"/>
    <row r="148" spans="2:18" ht="0.75" customHeight="1" x14ac:dyDescent="0.2">
      <c r="B148" s="58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60"/>
    </row>
    <row r="149" spans="2:18" ht="6" customHeight="1" x14ac:dyDescent="0.2"/>
    <row r="150" spans="2:18" ht="11.85" customHeight="1" x14ac:dyDescent="0.2">
      <c r="C150" s="69" t="s">
        <v>144</v>
      </c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</row>
    <row r="151" spans="2:18" ht="17.100000000000001" customHeight="1" x14ac:dyDescent="0.2"/>
    <row r="152" spans="2:18" ht="16.149999999999999" customHeight="1" x14ac:dyDescent="0.2">
      <c r="C152" s="62" t="s">
        <v>140</v>
      </c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</row>
    <row r="153" spans="2:18" ht="0.75" customHeight="1" x14ac:dyDescent="0.2"/>
    <row r="154" spans="2:18" ht="0.75" customHeight="1" x14ac:dyDescent="0.2">
      <c r="B154" s="58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60"/>
    </row>
    <row r="155" spans="2:18" ht="6" customHeight="1" x14ac:dyDescent="0.2"/>
    <row r="156" spans="2:18" ht="19.350000000000001" customHeight="1" x14ac:dyDescent="0.2">
      <c r="D156" s="66" t="s">
        <v>100</v>
      </c>
      <c r="E156" s="66"/>
      <c r="F156" s="67" t="s">
        <v>55</v>
      </c>
      <c r="G156" s="67"/>
      <c r="H156" s="67"/>
      <c r="I156" s="67"/>
      <c r="J156" s="68">
        <v>282820</v>
      </c>
      <c r="K156" s="68"/>
      <c r="L156" s="68"/>
      <c r="M156" s="68"/>
    </row>
    <row r="157" spans="2:18" ht="17.100000000000001" customHeight="1" x14ac:dyDescent="0.2"/>
    <row r="158" spans="2:18" ht="19.350000000000001" customHeight="1" x14ac:dyDescent="0.2">
      <c r="C158" s="66" t="s">
        <v>147</v>
      </c>
      <c r="D158" s="66"/>
      <c r="E158" s="67" t="s">
        <v>55</v>
      </c>
      <c r="F158" s="67"/>
      <c r="G158" s="67"/>
      <c r="H158" s="67"/>
      <c r="I158" s="68">
        <v>350720</v>
      </c>
      <c r="J158" s="68"/>
      <c r="K158" s="68"/>
    </row>
    <row r="159" spans="2:18" ht="17.100000000000001" customHeight="1" x14ac:dyDescent="0.2"/>
    <row r="160" spans="2:18" ht="18.75" customHeight="1" x14ac:dyDescent="0.2">
      <c r="C160" s="63" t="s">
        <v>46</v>
      </c>
      <c r="D160" s="63"/>
      <c r="E160" s="63"/>
      <c r="F160" s="63"/>
      <c r="G160" s="64" t="s">
        <v>113</v>
      </c>
      <c r="H160" s="64"/>
      <c r="I160" s="64"/>
      <c r="J160" s="64"/>
      <c r="K160" s="64" t="s">
        <v>48</v>
      </c>
      <c r="L160" s="64"/>
      <c r="M160" s="64"/>
      <c r="N160" s="64"/>
      <c r="O160" s="65" t="s">
        <v>114</v>
      </c>
      <c r="P160" s="65"/>
      <c r="Q160" s="65"/>
      <c r="R160" s="65"/>
    </row>
    <row r="161" spans="3:18" ht="30.6" customHeight="1" x14ac:dyDescent="0.2">
      <c r="D161" s="63" t="s">
        <v>50</v>
      </c>
      <c r="E161" s="63"/>
      <c r="F161" s="63"/>
      <c r="G161" s="63"/>
      <c r="H161" s="64" t="s">
        <v>72</v>
      </c>
      <c r="I161" s="64"/>
      <c r="J161" s="64"/>
      <c r="K161" s="64"/>
      <c r="L161" s="64"/>
      <c r="M161" s="64" t="s">
        <v>52</v>
      </c>
      <c r="N161" s="64"/>
      <c r="O161" s="64"/>
      <c r="P161" s="65" t="s">
        <v>73</v>
      </c>
      <c r="Q161" s="65"/>
      <c r="R161" s="65"/>
    </row>
    <row r="162" spans="3:18" ht="19.350000000000001" customHeight="1" x14ac:dyDescent="0.2">
      <c r="D162" s="66" t="s">
        <v>63</v>
      </c>
      <c r="E162" s="66"/>
      <c r="F162" s="67" t="s">
        <v>55</v>
      </c>
      <c r="G162" s="67"/>
      <c r="H162" s="67"/>
      <c r="I162" s="67"/>
      <c r="J162" s="68">
        <v>20800</v>
      </c>
      <c r="K162" s="68"/>
      <c r="L162" s="68"/>
      <c r="M162" s="68"/>
    </row>
    <row r="163" spans="3:18" ht="17.100000000000001" customHeight="1" x14ac:dyDescent="0.2"/>
    <row r="164" spans="3:18" ht="19.350000000000001" customHeight="1" x14ac:dyDescent="0.2">
      <c r="C164" s="66" t="s">
        <v>63</v>
      </c>
      <c r="D164" s="66"/>
      <c r="E164" s="67" t="s">
        <v>55</v>
      </c>
      <c r="F164" s="67"/>
      <c r="G164" s="67"/>
      <c r="H164" s="67"/>
      <c r="I164" s="68">
        <v>20800</v>
      </c>
      <c r="J164" s="68"/>
      <c r="K164" s="68"/>
    </row>
    <row r="165" spans="3:18" ht="17.100000000000001" customHeight="1" x14ac:dyDescent="0.2"/>
    <row r="166" spans="3:18" ht="42.6" customHeight="1" x14ac:dyDescent="0.2">
      <c r="C166" s="63" t="s">
        <v>46</v>
      </c>
      <c r="D166" s="63"/>
      <c r="E166" s="63"/>
      <c r="F166" s="63"/>
      <c r="G166" s="64" t="s">
        <v>115</v>
      </c>
      <c r="H166" s="64"/>
      <c r="I166" s="64"/>
      <c r="J166" s="64"/>
      <c r="K166" s="64" t="s">
        <v>48</v>
      </c>
      <c r="L166" s="64"/>
      <c r="M166" s="64"/>
      <c r="N166" s="64"/>
      <c r="O166" s="65" t="s">
        <v>116</v>
      </c>
      <c r="P166" s="65"/>
      <c r="Q166" s="65"/>
      <c r="R166" s="65"/>
    </row>
    <row r="167" spans="3:18" ht="18.75" customHeight="1" x14ac:dyDescent="0.2">
      <c r="D167" s="63" t="s">
        <v>50</v>
      </c>
      <c r="E167" s="63"/>
      <c r="F167" s="63"/>
      <c r="G167" s="63"/>
      <c r="H167" s="64" t="s">
        <v>64</v>
      </c>
      <c r="I167" s="64"/>
      <c r="J167" s="64"/>
      <c r="K167" s="64"/>
      <c r="L167" s="64"/>
      <c r="M167" s="64" t="s">
        <v>52</v>
      </c>
      <c r="N167" s="64"/>
      <c r="O167" s="64"/>
      <c r="P167" s="65" t="s">
        <v>65</v>
      </c>
      <c r="Q167" s="65"/>
      <c r="R167" s="65"/>
    </row>
    <row r="168" spans="3:18" ht="19.350000000000001" customHeight="1" x14ac:dyDescent="0.2">
      <c r="D168" s="66" t="s">
        <v>54</v>
      </c>
      <c r="E168" s="66"/>
      <c r="F168" s="67" t="s">
        <v>55</v>
      </c>
      <c r="G168" s="67"/>
      <c r="H168" s="67"/>
      <c r="I168" s="67"/>
      <c r="J168" s="68">
        <v>87360</v>
      </c>
      <c r="K168" s="68"/>
      <c r="L168" s="68"/>
      <c r="M168" s="68"/>
    </row>
    <row r="169" spans="3:18" ht="17.100000000000001" customHeight="1" x14ac:dyDescent="0.2"/>
    <row r="170" spans="3:18" ht="19.350000000000001" customHeight="1" x14ac:dyDescent="0.2">
      <c r="C170" s="66" t="s">
        <v>54</v>
      </c>
      <c r="D170" s="66"/>
      <c r="E170" s="67" t="s">
        <v>55</v>
      </c>
      <c r="F170" s="67"/>
      <c r="G170" s="67"/>
      <c r="H170" s="67"/>
      <c r="I170" s="68">
        <v>87360</v>
      </c>
      <c r="J170" s="68"/>
      <c r="K170" s="68"/>
    </row>
    <row r="171" spans="3:18" ht="17.100000000000001" customHeight="1" x14ac:dyDescent="0.2"/>
    <row r="172" spans="3:18" ht="18.75" customHeight="1" x14ac:dyDescent="0.2">
      <c r="C172" s="63" t="s">
        <v>46</v>
      </c>
      <c r="D172" s="63"/>
      <c r="E172" s="63"/>
      <c r="F172" s="63"/>
      <c r="G172" s="64" t="s">
        <v>117</v>
      </c>
      <c r="H172" s="64"/>
      <c r="I172" s="64"/>
      <c r="J172" s="64"/>
      <c r="K172" s="64" t="s">
        <v>48</v>
      </c>
      <c r="L172" s="64"/>
      <c r="M172" s="64"/>
      <c r="N172" s="64"/>
      <c r="O172" s="65" t="s">
        <v>118</v>
      </c>
      <c r="P172" s="65"/>
      <c r="Q172" s="65"/>
      <c r="R172" s="65"/>
    </row>
    <row r="173" spans="3:18" ht="30.6" customHeight="1" x14ac:dyDescent="0.2">
      <c r="D173" s="63" t="s">
        <v>50</v>
      </c>
      <c r="E173" s="63"/>
      <c r="F173" s="63"/>
      <c r="G173" s="63"/>
      <c r="H173" s="64" t="s">
        <v>72</v>
      </c>
      <c r="I173" s="64"/>
      <c r="J173" s="64"/>
      <c r="K173" s="64"/>
      <c r="L173" s="64"/>
      <c r="M173" s="64" t="s">
        <v>52</v>
      </c>
      <c r="N173" s="64"/>
      <c r="O173" s="64"/>
      <c r="P173" s="65" t="s">
        <v>73</v>
      </c>
      <c r="Q173" s="65"/>
      <c r="R173" s="65"/>
    </row>
    <row r="174" spans="3:18" ht="19.350000000000001" customHeight="1" x14ac:dyDescent="0.2">
      <c r="D174" s="66" t="s">
        <v>108</v>
      </c>
      <c r="E174" s="66"/>
      <c r="F174" s="67" t="s">
        <v>55</v>
      </c>
      <c r="G174" s="67"/>
      <c r="H174" s="67"/>
      <c r="I174" s="67"/>
      <c r="J174" s="68">
        <v>144180</v>
      </c>
      <c r="K174" s="68"/>
      <c r="L174" s="68"/>
      <c r="M174" s="68"/>
    </row>
    <row r="175" spans="3:18" ht="17.100000000000001" customHeight="1" x14ac:dyDescent="0.2"/>
    <row r="176" spans="3:18" ht="19.350000000000001" customHeight="1" x14ac:dyDescent="0.2">
      <c r="C176" s="66" t="s">
        <v>108</v>
      </c>
      <c r="D176" s="66"/>
      <c r="E176" s="67" t="s">
        <v>55</v>
      </c>
      <c r="F176" s="67"/>
      <c r="G176" s="67"/>
      <c r="H176" s="67"/>
      <c r="I176" s="68">
        <v>144180</v>
      </c>
      <c r="J176" s="68"/>
      <c r="K176" s="68"/>
    </row>
    <row r="177" spans="2:17" ht="17.100000000000001" customHeight="1" x14ac:dyDescent="0.2"/>
    <row r="178" spans="2:17" ht="19.350000000000001" customHeight="1" x14ac:dyDescent="0.2">
      <c r="C178" s="70" t="s">
        <v>148</v>
      </c>
      <c r="D178" s="70"/>
      <c r="E178" s="71" t="s">
        <v>55</v>
      </c>
      <c r="F178" s="71"/>
      <c r="G178" s="71"/>
      <c r="H178" s="71"/>
      <c r="I178" s="72">
        <v>2281970</v>
      </c>
      <c r="J178" s="72"/>
      <c r="K178" s="72"/>
    </row>
    <row r="179" spans="2:17" ht="160.69999999999999" customHeight="1" x14ac:dyDescent="0.2"/>
    <row r="180" spans="2:17" ht="0.75" customHeight="1" x14ac:dyDescent="0.2">
      <c r="B180" s="58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60"/>
    </row>
    <row r="181" spans="2:17" ht="6" customHeight="1" x14ac:dyDescent="0.2"/>
    <row r="182" spans="2:17" ht="11.85" customHeight="1" x14ac:dyDescent="0.2">
      <c r="C182" s="69" t="s">
        <v>144</v>
      </c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</row>
  </sheetData>
  <mergeCells count="335">
    <mergeCell ref="C178:D178"/>
    <mergeCell ref="E178:H178"/>
    <mergeCell ref="I178:K178"/>
    <mergeCell ref="C182:Q182"/>
    <mergeCell ref="D174:E174"/>
    <mergeCell ref="F174:I174"/>
    <mergeCell ref="J174:M174"/>
    <mergeCell ref="C176:D176"/>
    <mergeCell ref="E176:H176"/>
    <mergeCell ref="I176:K176"/>
    <mergeCell ref="C172:F172"/>
    <mergeCell ref="G172:J172"/>
    <mergeCell ref="K172:N172"/>
    <mergeCell ref="O172:R172"/>
    <mergeCell ref="D173:G173"/>
    <mergeCell ref="H173:L173"/>
    <mergeCell ref="M173:O173"/>
    <mergeCell ref="P173:R173"/>
    <mergeCell ref="D168:E168"/>
    <mergeCell ref="F168:I168"/>
    <mergeCell ref="J168:M168"/>
    <mergeCell ref="C170:D170"/>
    <mergeCell ref="E170:H170"/>
    <mergeCell ref="I170:K170"/>
    <mergeCell ref="C166:F166"/>
    <mergeCell ref="G166:J166"/>
    <mergeCell ref="K166:N166"/>
    <mergeCell ref="O166:R166"/>
    <mergeCell ref="D167:G167"/>
    <mergeCell ref="H167:L167"/>
    <mergeCell ref="M167:O167"/>
    <mergeCell ref="P167:R167"/>
    <mergeCell ref="D162:E162"/>
    <mergeCell ref="F162:I162"/>
    <mergeCell ref="J162:M162"/>
    <mergeCell ref="C164:D164"/>
    <mergeCell ref="E164:H164"/>
    <mergeCell ref="I164:K164"/>
    <mergeCell ref="C160:F160"/>
    <mergeCell ref="G160:J160"/>
    <mergeCell ref="K160:N160"/>
    <mergeCell ref="O160:R160"/>
    <mergeCell ref="D161:G161"/>
    <mergeCell ref="H161:L161"/>
    <mergeCell ref="M161:O161"/>
    <mergeCell ref="P161:R161"/>
    <mergeCell ref="C150:Q150"/>
    <mergeCell ref="C152:Q152"/>
    <mergeCell ref="D156:E156"/>
    <mergeCell ref="F156:I156"/>
    <mergeCell ref="J156:M156"/>
    <mergeCell ref="C158:D158"/>
    <mergeCell ref="E158:H158"/>
    <mergeCell ref="I158:K158"/>
    <mergeCell ref="P143:R143"/>
    <mergeCell ref="D144:E144"/>
    <mergeCell ref="F144:I144"/>
    <mergeCell ref="J144:M144"/>
    <mergeCell ref="D146:G146"/>
    <mergeCell ref="H146:L146"/>
    <mergeCell ref="M146:O146"/>
    <mergeCell ref="P146:R146"/>
    <mergeCell ref="D141:E141"/>
    <mergeCell ref="F141:I141"/>
    <mergeCell ref="J141:M141"/>
    <mergeCell ref="D143:G143"/>
    <mergeCell ref="H143:L143"/>
    <mergeCell ref="M143:O143"/>
    <mergeCell ref="P137:R137"/>
    <mergeCell ref="D138:E138"/>
    <mergeCell ref="F138:I138"/>
    <mergeCell ref="J138:M138"/>
    <mergeCell ref="D140:G140"/>
    <mergeCell ref="H140:L140"/>
    <mergeCell ref="M140:O140"/>
    <mergeCell ref="P140:R140"/>
    <mergeCell ref="D135:E135"/>
    <mergeCell ref="F135:I135"/>
    <mergeCell ref="J135:M135"/>
    <mergeCell ref="D137:G137"/>
    <mergeCell ref="H137:L137"/>
    <mergeCell ref="M137:O137"/>
    <mergeCell ref="C133:F133"/>
    <mergeCell ref="G133:J133"/>
    <mergeCell ref="K133:N133"/>
    <mergeCell ref="O133:R133"/>
    <mergeCell ref="D134:G134"/>
    <mergeCell ref="H134:L134"/>
    <mergeCell ref="M134:O134"/>
    <mergeCell ref="P134:R134"/>
    <mergeCell ref="D129:E129"/>
    <mergeCell ref="F129:I129"/>
    <mergeCell ref="J129:M129"/>
    <mergeCell ref="C131:D131"/>
    <mergeCell ref="E131:H131"/>
    <mergeCell ref="I131:K131"/>
    <mergeCell ref="C127:F127"/>
    <mergeCell ref="G127:J127"/>
    <mergeCell ref="K127:N127"/>
    <mergeCell ref="O127:R127"/>
    <mergeCell ref="D128:G128"/>
    <mergeCell ref="H128:L128"/>
    <mergeCell ref="M128:O128"/>
    <mergeCell ref="P128:R128"/>
    <mergeCell ref="D123:E123"/>
    <mergeCell ref="F123:I123"/>
    <mergeCell ref="J123:M123"/>
    <mergeCell ref="C125:D125"/>
    <mergeCell ref="E125:H125"/>
    <mergeCell ref="I125:K125"/>
    <mergeCell ref="C121:F121"/>
    <mergeCell ref="G121:J121"/>
    <mergeCell ref="K121:N121"/>
    <mergeCell ref="O121:R121"/>
    <mergeCell ref="D122:G122"/>
    <mergeCell ref="H122:L122"/>
    <mergeCell ref="M122:O122"/>
    <mergeCell ref="P122:R122"/>
    <mergeCell ref="C113:Q113"/>
    <mergeCell ref="D117:E117"/>
    <mergeCell ref="F117:I117"/>
    <mergeCell ref="J117:M117"/>
    <mergeCell ref="C119:D119"/>
    <mergeCell ref="E119:H119"/>
    <mergeCell ref="I119:K119"/>
    <mergeCell ref="O106:R106"/>
    <mergeCell ref="D107:G107"/>
    <mergeCell ref="H107:L107"/>
    <mergeCell ref="M107:O107"/>
    <mergeCell ref="P107:R107"/>
    <mergeCell ref="C111:Q111"/>
    <mergeCell ref="C104:D104"/>
    <mergeCell ref="E104:H104"/>
    <mergeCell ref="I104:K104"/>
    <mergeCell ref="C106:F106"/>
    <mergeCell ref="G106:J106"/>
    <mergeCell ref="K106:N106"/>
    <mergeCell ref="O100:R100"/>
    <mergeCell ref="D101:G101"/>
    <mergeCell ref="H101:L101"/>
    <mergeCell ref="M101:O101"/>
    <mergeCell ref="P101:R101"/>
    <mergeCell ref="D102:E102"/>
    <mergeCell ref="F102:I102"/>
    <mergeCell ref="J102:M102"/>
    <mergeCell ref="C98:D98"/>
    <mergeCell ref="E98:H98"/>
    <mergeCell ref="I98:K98"/>
    <mergeCell ref="C100:F100"/>
    <mergeCell ref="G100:J100"/>
    <mergeCell ref="K100:N100"/>
    <mergeCell ref="O94:R94"/>
    <mergeCell ref="D95:G95"/>
    <mergeCell ref="H95:L95"/>
    <mergeCell ref="M95:O95"/>
    <mergeCell ref="P95:R95"/>
    <mergeCell ref="D96:E96"/>
    <mergeCell ref="F96:I96"/>
    <mergeCell ref="J96:M96"/>
    <mergeCell ref="C92:D92"/>
    <mergeCell ref="E92:H92"/>
    <mergeCell ref="I92:K92"/>
    <mergeCell ref="C94:F94"/>
    <mergeCell ref="G94:J94"/>
    <mergeCell ref="K94:N94"/>
    <mergeCell ref="O88:R88"/>
    <mergeCell ref="D89:G89"/>
    <mergeCell ref="H89:L89"/>
    <mergeCell ref="M89:O89"/>
    <mergeCell ref="P89:R89"/>
    <mergeCell ref="D90:E90"/>
    <mergeCell ref="F90:I90"/>
    <mergeCell ref="J90:M90"/>
    <mergeCell ref="C86:D86"/>
    <mergeCell ref="E86:H86"/>
    <mergeCell ref="I86:K86"/>
    <mergeCell ref="C88:F88"/>
    <mergeCell ref="G88:J88"/>
    <mergeCell ref="K88:N88"/>
    <mergeCell ref="D83:G83"/>
    <mergeCell ref="H83:L83"/>
    <mergeCell ref="M83:O83"/>
    <mergeCell ref="P83:R83"/>
    <mergeCell ref="D84:E84"/>
    <mergeCell ref="F84:I84"/>
    <mergeCell ref="J84:M84"/>
    <mergeCell ref="D80:G80"/>
    <mergeCell ref="H80:L80"/>
    <mergeCell ref="M80:O80"/>
    <mergeCell ref="P80:R80"/>
    <mergeCell ref="D81:E81"/>
    <mergeCell ref="F81:I81"/>
    <mergeCell ref="J81:M81"/>
    <mergeCell ref="C69:D69"/>
    <mergeCell ref="E69:H69"/>
    <mergeCell ref="I69:K69"/>
    <mergeCell ref="C73:Q73"/>
    <mergeCell ref="C75:Q75"/>
    <mergeCell ref="C79:F79"/>
    <mergeCell ref="G79:J79"/>
    <mergeCell ref="K79:N79"/>
    <mergeCell ref="O79:R79"/>
    <mergeCell ref="O65:R65"/>
    <mergeCell ref="D66:G66"/>
    <mergeCell ref="H66:L66"/>
    <mergeCell ref="M66:O66"/>
    <mergeCell ref="P66:R66"/>
    <mergeCell ref="D67:E67"/>
    <mergeCell ref="F67:I67"/>
    <mergeCell ref="J67:M67"/>
    <mergeCell ref="C63:D63"/>
    <mergeCell ref="E63:H63"/>
    <mergeCell ref="I63:K63"/>
    <mergeCell ref="C65:F65"/>
    <mergeCell ref="G65:J65"/>
    <mergeCell ref="K65:N65"/>
    <mergeCell ref="O59:R59"/>
    <mergeCell ref="D60:G60"/>
    <mergeCell ref="H60:L60"/>
    <mergeCell ref="M60:O60"/>
    <mergeCell ref="P60:R60"/>
    <mergeCell ref="D61:E61"/>
    <mergeCell ref="F61:I61"/>
    <mergeCell ref="J61:M61"/>
    <mergeCell ref="C57:D57"/>
    <mergeCell ref="E57:H57"/>
    <mergeCell ref="I57:K57"/>
    <mergeCell ref="C59:F59"/>
    <mergeCell ref="G59:J59"/>
    <mergeCell ref="K59:N59"/>
    <mergeCell ref="D54:G54"/>
    <mergeCell ref="H54:L54"/>
    <mergeCell ref="M54:O54"/>
    <mergeCell ref="P54:R54"/>
    <mergeCell ref="D55:E55"/>
    <mergeCell ref="F55:I55"/>
    <mergeCell ref="J55:M55"/>
    <mergeCell ref="O50:R50"/>
    <mergeCell ref="D51:G51"/>
    <mergeCell ref="H51:L51"/>
    <mergeCell ref="M51:O51"/>
    <mergeCell ref="P51:R51"/>
    <mergeCell ref="D52:E52"/>
    <mergeCell ref="F52:I52"/>
    <mergeCell ref="J52:M52"/>
    <mergeCell ref="C48:D48"/>
    <mergeCell ref="E48:H48"/>
    <mergeCell ref="I48:K48"/>
    <mergeCell ref="C50:F50"/>
    <mergeCell ref="G50:J50"/>
    <mergeCell ref="K50:N50"/>
    <mergeCell ref="D45:G45"/>
    <mergeCell ref="H45:L45"/>
    <mergeCell ref="M45:O45"/>
    <mergeCell ref="P45:R45"/>
    <mergeCell ref="D46:E46"/>
    <mergeCell ref="F46:I46"/>
    <mergeCell ref="J46:M46"/>
    <mergeCell ref="C38:Q38"/>
    <mergeCell ref="C40:Q40"/>
    <mergeCell ref="C44:F44"/>
    <mergeCell ref="G44:J44"/>
    <mergeCell ref="K44:N44"/>
    <mergeCell ref="O44:R44"/>
    <mergeCell ref="D32:E32"/>
    <mergeCell ref="F32:I32"/>
    <mergeCell ref="J32:M32"/>
    <mergeCell ref="C34:D34"/>
    <mergeCell ref="E34:H34"/>
    <mergeCell ref="I34:K34"/>
    <mergeCell ref="C30:F30"/>
    <mergeCell ref="G30:J30"/>
    <mergeCell ref="K30:N30"/>
    <mergeCell ref="O30:R30"/>
    <mergeCell ref="D31:G31"/>
    <mergeCell ref="H31:L31"/>
    <mergeCell ref="M31:O31"/>
    <mergeCell ref="P31:R31"/>
    <mergeCell ref="D26:E26"/>
    <mergeCell ref="F26:I26"/>
    <mergeCell ref="J26:M26"/>
    <mergeCell ref="C28:D28"/>
    <mergeCell ref="E28:H28"/>
    <mergeCell ref="I28:K28"/>
    <mergeCell ref="C24:F24"/>
    <mergeCell ref="G24:J24"/>
    <mergeCell ref="K24:N24"/>
    <mergeCell ref="O24:R24"/>
    <mergeCell ref="D25:G25"/>
    <mergeCell ref="H25:L25"/>
    <mergeCell ref="M25:O25"/>
    <mergeCell ref="P25:R25"/>
    <mergeCell ref="D20:E20"/>
    <mergeCell ref="F20:I20"/>
    <mergeCell ref="J20:M20"/>
    <mergeCell ref="C22:D22"/>
    <mergeCell ref="E22:H22"/>
    <mergeCell ref="I22:K22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39370078740157477" bottom="0.39370078740157477" header="0" footer="0"/>
  <pageSetup paperSize="0" fitToWidth="0" fitToHeight="0" pageOrder="overThenDown" orientation="landscape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R220"/>
  <sheetViews>
    <sheetView workbookViewId="0"/>
  </sheetViews>
  <sheetFormatPr baseColWidth="10" defaultRowHeight="14.25" x14ac:dyDescent="0.2"/>
  <cols>
    <col min="1" max="1" width="5.25" customWidth="1"/>
    <col min="2" max="2" width="9.125" customWidth="1"/>
    <col min="3" max="3" width="3.375" customWidth="1"/>
    <col min="4" max="4" width="7.125" customWidth="1"/>
    <col min="5" max="5" width="3.375" customWidth="1"/>
    <col min="6" max="6" width="2.5" customWidth="1"/>
    <col min="7" max="7" width="3.375" customWidth="1"/>
    <col min="8" max="8" width="2.5" customWidth="1"/>
    <col min="9" max="9" width="3.375" customWidth="1"/>
    <col min="10" max="10" width="7.125" customWidth="1"/>
    <col min="11" max="11" width="2.875" customWidth="1"/>
    <col min="12" max="12" width="0.75" customWidth="1"/>
    <col min="13" max="13" width="2.875" customWidth="1"/>
    <col min="14" max="14" width="9.375" customWidth="1"/>
    <col min="15" max="15" width="3.375" customWidth="1"/>
    <col min="16" max="16" width="84.375" customWidth="1"/>
    <col min="17" max="17" width="9.125" customWidth="1"/>
    <col min="18" max="19" width="2.875" customWidth="1"/>
    <col min="20" max="1023" width="9.125" customWidth="1"/>
    <col min="1024" max="1024" width="11" customWidth="1"/>
  </cols>
  <sheetData>
    <row r="1" spans="2:18" ht="17.100000000000001" customHeight="1" x14ac:dyDescent="0.2"/>
    <row r="2" spans="2:18" ht="16.149999999999999" customHeight="1" x14ac:dyDescent="0.2">
      <c r="C2" s="62" t="s">
        <v>149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</row>
    <row r="3" spans="2:18" ht="0.75" customHeight="1" x14ac:dyDescent="0.2"/>
    <row r="4" spans="2:18" ht="0.75" customHeight="1" x14ac:dyDescent="0.2">
      <c r="B4" s="58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60"/>
    </row>
    <row r="5" spans="2:18" ht="6" customHeight="1" x14ac:dyDescent="0.2"/>
    <row r="6" spans="2:18" ht="18.75" customHeight="1" x14ac:dyDescent="0.2">
      <c r="C6" s="63" t="s">
        <v>46</v>
      </c>
      <c r="D6" s="63"/>
      <c r="E6" s="63"/>
      <c r="F6" s="63"/>
      <c r="G6" s="64" t="s">
        <v>47</v>
      </c>
      <c r="H6" s="64"/>
      <c r="I6" s="64"/>
      <c r="J6" s="64"/>
      <c r="K6" s="64" t="s">
        <v>48</v>
      </c>
      <c r="L6" s="64"/>
      <c r="M6" s="64"/>
      <c r="N6" s="64"/>
      <c r="O6" s="65" t="s">
        <v>49</v>
      </c>
      <c r="P6" s="65"/>
      <c r="Q6" s="65"/>
      <c r="R6" s="65"/>
    </row>
    <row r="7" spans="2:18" ht="18.75" customHeight="1" x14ac:dyDescent="0.2">
      <c r="D7" s="63" t="s">
        <v>50</v>
      </c>
      <c r="E7" s="63"/>
      <c r="F7" s="63"/>
      <c r="G7" s="63"/>
      <c r="H7" s="64" t="s">
        <v>51</v>
      </c>
      <c r="I7" s="64"/>
      <c r="J7" s="64"/>
      <c r="K7" s="64"/>
      <c r="L7" s="64"/>
      <c r="M7" s="64" t="s">
        <v>52</v>
      </c>
      <c r="N7" s="64"/>
      <c r="O7" s="64"/>
      <c r="P7" s="65" t="s">
        <v>53</v>
      </c>
      <c r="Q7" s="65"/>
      <c r="R7" s="65"/>
    </row>
    <row r="8" spans="2:18" ht="19.350000000000001" customHeight="1" x14ac:dyDescent="0.2">
      <c r="D8" s="66" t="s">
        <v>54</v>
      </c>
      <c r="E8" s="66"/>
      <c r="F8" s="67" t="s">
        <v>55</v>
      </c>
      <c r="G8" s="67"/>
      <c r="H8" s="67"/>
      <c r="I8" s="67"/>
      <c r="J8" s="68">
        <v>45460</v>
      </c>
      <c r="K8" s="68"/>
      <c r="L8" s="68"/>
      <c r="M8" s="68"/>
    </row>
    <row r="9" spans="2:18" ht="17.100000000000001" customHeight="1" x14ac:dyDescent="0.2"/>
    <row r="10" spans="2:18" ht="18.75" customHeight="1" x14ac:dyDescent="0.2">
      <c r="D10" s="63" t="s">
        <v>50</v>
      </c>
      <c r="E10" s="63"/>
      <c r="F10" s="63"/>
      <c r="G10" s="63"/>
      <c r="H10" s="64" t="s">
        <v>150</v>
      </c>
      <c r="I10" s="64"/>
      <c r="J10" s="64"/>
      <c r="K10" s="64"/>
      <c r="L10" s="64"/>
      <c r="M10" s="64" t="s">
        <v>52</v>
      </c>
      <c r="N10" s="64"/>
      <c r="O10" s="64"/>
      <c r="P10" s="65" t="s">
        <v>151</v>
      </c>
      <c r="Q10" s="65"/>
      <c r="R10" s="65"/>
    </row>
    <row r="11" spans="2:18" ht="19.350000000000001" customHeight="1" x14ac:dyDescent="0.2">
      <c r="D11" s="66" t="s">
        <v>58</v>
      </c>
      <c r="E11" s="66"/>
      <c r="F11" s="67" t="s">
        <v>55</v>
      </c>
      <c r="G11" s="67"/>
      <c r="H11" s="67"/>
      <c r="I11" s="67"/>
      <c r="J11" s="68">
        <v>41380</v>
      </c>
      <c r="K11" s="68"/>
      <c r="L11" s="68"/>
      <c r="M11" s="68"/>
    </row>
    <row r="12" spans="2:18" ht="17.100000000000001" customHeight="1" x14ac:dyDescent="0.2"/>
    <row r="13" spans="2:18" ht="18.75" customHeight="1" x14ac:dyDescent="0.2">
      <c r="D13" s="63" t="s">
        <v>50</v>
      </c>
      <c r="E13" s="63"/>
      <c r="F13" s="63"/>
      <c r="G13" s="63"/>
      <c r="H13" s="64" t="s">
        <v>123</v>
      </c>
      <c r="I13" s="64"/>
      <c r="J13" s="64"/>
      <c r="K13" s="64"/>
      <c r="L13" s="64"/>
      <c r="M13" s="64" t="s">
        <v>52</v>
      </c>
      <c r="N13" s="64"/>
      <c r="O13" s="64"/>
      <c r="P13" s="65" t="s">
        <v>124</v>
      </c>
      <c r="Q13" s="65"/>
      <c r="R13" s="65"/>
    </row>
    <row r="14" spans="2:18" ht="19.350000000000001" customHeight="1" x14ac:dyDescent="0.2">
      <c r="D14" s="66" t="s">
        <v>82</v>
      </c>
      <c r="E14" s="66"/>
      <c r="F14" s="67" t="s">
        <v>55</v>
      </c>
      <c r="G14" s="67"/>
      <c r="H14" s="67"/>
      <c r="I14" s="67"/>
      <c r="J14" s="68">
        <v>68740</v>
      </c>
      <c r="K14" s="68"/>
      <c r="L14" s="68"/>
      <c r="M14" s="68"/>
    </row>
    <row r="15" spans="2:18" ht="17.100000000000001" customHeight="1" x14ac:dyDescent="0.2"/>
    <row r="16" spans="2:18" ht="18.75" customHeight="1" x14ac:dyDescent="0.2">
      <c r="D16" s="63" t="s">
        <v>50</v>
      </c>
      <c r="E16" s="63"/>
      <c r="F16" s="63"/>
      <c r="G16" s="63"/>
      <c r="H16" s="64" t="s">
        <v>51</v>
      </c>
      <c r="I16" s="64"/>
      <c r="J16" s="64"/>
      <c r="K16" s="64"/>
      <c r="L16" s="64"/>
      <c r="M16" s="64" t="s">
        <v>52</v>
      </c>
      <c r="N16" s="64"/>
      <c r="O16" s="64"/>
      <c r="P16" s="65" t="s">
        <v>53</v>
      </c>
      <c r="Q16" s="65"/>
      <c r="R16" s="65"/>
    </row>
    <row r="17" spans="3:18" ht="19.350000000000001" customHeight="1" x14ac:dyDescent="0.2">
      <c r="D17" s="66" t="s">
        <v>82</v>
      </c>
      <c r="E17" s="66"/>
      <c r="F17" s="67" t="s">
        <v>55</v>
      </c>
      <c r="G17" s="67"/>
      <c r="H17" s="67"/>
      <c r="I17" s="67"/>
      <c r="J17" s="68">
        <v>82900</v>
      </c>
      <c r="K17" s="68"/>
      <c r="L17" s="68"/>
      <c r="M17" s="68"/>
    </row>
    <row r="18" spans="3:18" ht="17.100000000000001" customHeight="1" x14ac:dyDescent="0.2"/>
    <row r="19" spans="3:18" ht="18.75" customHeight="1" x14ac:dyDescent="0.2">
      <c r="D19" s="63" t="s">
        <v>50</v>
      </c>
      <c r="E19" s="63"/>
      <c r="F19" s="63"/>
      <c r="G19" s="63"/>
      <c r="H19" s="64" t="s">
        <v>141</v>
      </c>
      <c r="I19" s="64"/>
      <c r="J19" s="64"/>
      <c r="K19" s="64"/>
      <c r="L19" s="64"/>
      <c r="M19" s="64" t="s">
        <v>52</v>
      </c>
      <c r="N19" s="64"/>
      <c r="O19" s="64"/>
      <c r="P19" s="65" t="s">
        <v>142</v>
      </c>
      <c r="Q19" s="65"/>
      <c r="R19" s="65"/>
    </row>
    <row r="20" spans="3:18" ht="19.350000000000001" customHeight="1" x14ac:dyDescent="0.2">
      <c r="D20" s="66" t="s">
        <v>63</v>
      </c>
      <c r="E20" s="66"/>
      <c r="F20" s="67" t="s">
        <v>55</v>
      </c>
      <c r="G20" s="67"/>
      <c r="H20" s="67"/>
      <c r="I20" s="67"/>
      <c r="J20" s="68">
        <v>28920</v>
      </c>
      <c r="K20" s="68"/>
      <c r="L20" s="68"/>
      <c r="M20" s="68"/>
    </row>
    <row r="21" spans="3:18" ht="17.100000000000001" customHeight="1" x14ac:dyDescent="0.2"/>
    <row r="22" spans="3:18" ht="18.75" customHeight="1" x14ac:dyDescent="0.2">
      <c r="D22" s="63" t="s">
        <v>50</v>
      </c>
      <c r="E22" s="63"/>
      <c r="F22" s="63"/>
      <c r="G22" s="63"/>
      <c r="H22" s="64" t="s">
        <v>150</v>
      </c>
      <c r="I22" s="64"/>
      <c r="J22" s="64"/>
      <c r="K22" s="64"/>
      <c r="L22" s="64"/>
      <c r="M22" s="64" t="s">
        <v>52</v>
      </c>
      <c r="N22" s="64"/>
      <c r="O22" s="64"/>
      <c r="P22" s="65" t="s">
        <v>151</v>
      </c>
      <c r="Q22" s="65"/>
      <c r="R22" s="65"/>
    </row>
    <row r="23" spans="3:18" ht="19.350000000000001" customHeight="1" x14ac:dyDescent="0.2">
      <c r="D23" s="66" t="s">
        <v>63</v>
      </c>
      <c r="E23" s="66"/>
      <c r="F23" s="67" t="s">
        <v>55</v>
      </c>
      <c r="G23" s="67"/>
      <c r="H23" s="67"/>
      <c r="I23" s="67"/>
      <c r="J23" s="68">
        <v>29360</v>
      </c>
      <c r="K23" s="68"/>
      <c r="L23" s="68"/>
      <c r="M23" s="68"/>
    </row>
    <row r="24" spans="3:18" ht="17.100000000000001" customHeight="1" x14ac:dyDescent="0.2"/>
    <row r="25" spans="3:18" ht="18.75" customHeight="1" x14ac:dyDescent="0.2">
      <c r="D25" s="63" t="s">
        <v>50</v>
      </c>
      <c r="E25" s="63"/>
      <c r="F25" s="63"/>
      <c r="G25" s="63"/>
      <c r="H25" s="64" t="s">
        <v>51</v>
      </c>
      <c r="I25" s="64"/>
      <c r="J25" s="64"/>
      <c r="K25" s="64"/>
      <c r="L25" s="64"/>
      <c r="M25" s="64" t="s">
        <v>52</v>
      </c>
      <c r="N25" s="64"/>
      <c r="O25" s="64"/>
      <c r="P25" s="65" t="s">
        <v>53</v>
      </c>
      <c r="Q25" s="65"/>
      <c r="R25" s="65"/>
    </row>
    <row r="26" spans="3:18" ht="19.350000000000001" customHeight="1" x14ac:dyDescent="0.2">
      <c r="D26" s="66" t="s">
        <v>58</v>
      </c>
      <c r="E26" s="66"/>
      <c r="F26" s="67" t="s">
        <v>55</v>
      </c>
      <c r="G26" s="67"/>
      <c r="H26" s="67"/>
      <c r="I26" s="67"/>
      <c r="J26" s="68">
        <v>59740</v>
      </c>
      <c r="K26" s="68"/>
      <c r="L26" s="68"/>
      <c r="M26" s="68"/>
    </row>
    <row r="27" spans="3:18" ht="17.100000000000001" customHeight="1" x14ac:dyDescent="0.2"/>
    <row r="28" spans="3:18" ht="18.75" customHeight="1" x14ac:dyDescent="0.2">
      <c r="D28" s="63" t="s">
        <v>50</v>
      </c>
      <c r="E28" s="63"/>
      <c r="F28" s="63"/>
      <c r="G28" s="63"/>
      <c r="H28" s="64" t="s">
        <v>141</v>
      </c>
      <c r="I28" s="64"/>
      <c r="J28" s="64"/>
      <c r="K28" s="64"/>
      <c r="L28" s="64"/>
      <c r="M28" s="64" t="s">
        <v>52</v>
      </c>
      <c r="N28" s="64"/>
      <c r="O28" s="64"/>
      <c r="P28" s="65" t="s">
        <v>142</v>
      </c>
      <c r="Q28" s="65"/>
      <c r="R28" s="65"/>
    </row>
    <row r="29" spans="3:18" ht="19.350000000000001" customHeight="1" x14ac:dyDescent="0.2">
      <c r="D29" s="66" t="s">
        <v>63</v>
      </c>
      <c r="E29" s="66"/>
      <c r="F29" s="67" t="s">
        <v>55</v>
      </c>
      <c r="G29" s="67"/>
      <c r="H29" s="67"/>
      <c r="I29" s="67"/>
      <c r="J29" s="68">
        <v>31140</v>
      </c>
      <c r="K29" s="68"/>
      <c r="L29" s="68"/>
      <c r="M29" s="68"/>
    </row>
    <row r="30" spans="3:18" ht="17.100000000000001" customHeight="1" x14ac:dyDescent="0.2"/>
    <row r="31" spans="3:18" ht="19.350000000000001" customHeight="1" x14ac:dyDescent="0.2">
      <c r="C31" s="66" t="s">
        <v>101</v>
      </c>
      <c r="D31" s="66"/>
      <c r="E31" s="67" t="s">
        <v>55</v>
      </c>
      <c r="F31" s="67"/>
      <c r="G31" s="67"/>
      <c r="H31" s="67"/>
      <c r="I31" s="68">
        <v>387640</v>
      </c>
      <c r="J31" s="68"/>
      <c r="K31" s="68"/>
    </row>
    <row r="32" spans="3:18" ht="17.100000000000001" customHeight="1" x14ac:dyDescent="0.2"/>
    <row r="33" spans="2:18" ht="18.75" customHeight="1" x14ac:dyDescent="0.2">
      <c r="C33" s="63" t="s">
        <v>46</v>
      </c>
      <c r="D33" s="63"/>
      <c r="E33" s="63"/>
      <c r="F33" s="63"/>
      <c r="G33" s="64" t="s">
        <v>56</v>
      </c>
      <c r="H33" s="64"/>
      <c r="I33" s="64"/>
      <c r="J33" s="64"/>
      <c r="K33" s="64" t="s">
        <v>48</v>
      </c>
      <c r="L33" s="64"/>
      <c r="M33" s="64"/>
      <c r="N33" s="64"/>
      <c r="O33" s="65" t="s">
        <v>57</v>
      </c>
      <c r="P33" s="65"/>
      <c r="Q33" s="65"/>
      <c r="R33" s="65"/>
    </row>
    <row r="34" spans="2:18" ht="18.75" customHeight="1" x14ac:dyDescent="0.2">
      <c r="D34" s="63" t="s">
        <v>50</v>
      </c>
      <c r="E34" s="63"/>
      <c r="F34" s="63"/>
      <c r="G34" s="63"/>
      <c r="H34" s="64" t="s">
        <v>51</v>
      </c>
      <c r="I34" s="64"/>
      <c r="J34" s="64"/>
      <c r="K34" s="64"/>
      <c r="L34" s="64"/>
      <c r="M34" s="64" t="s">
        <v>52</v>
      </c>
      <c r="N34" s="64"/>
      <c r="O34" s="64"/>
      <c r="P34" s="65" t="s">
        <v>53</v>
      </c>
      <c r="Q34" s="65"/>
      <c r="R34" s="65"/>
    </row>
    <row r="35" spans="2:18" ht="19.350000000000001" customHeight="1" x14ac:dyDescent="0.2">
      <c r="D35" s="66" t="s">
        <v>63</v>
      </c>
      <c r="E35" s="66"/>
      <c r="F35" s="67" t="s">
        <v>55</v>
      </c>
      <c r="G35" s="67"/>
      <c r="H35" s="67"/>
      <c r="I35" s="67"/>
      <c r="J35" s="68">
        <v>19780</v>
      </c>
      <c r="K35" s="68"/>
      <c r="L35" s="68"/>
      <c r="M35" s="68"/>
    </row>
    <row r="36" spans="2:18" ht="17.100000000000001" customHeight="1" x14ac:dyDescent="0.2"/>
    <row r="37" spans="2:18" ht="19.350000000000001" customHeight="1" x14ac:dyDescent="0.2">
      <c r="C37" s="66" t="s">
        <v>63</v>
      </c>
      <c r="D37" s="66"/>
      <c r="E37" s="67" t="s">
        <v>55</v>
      </c>
      <c r="F37" s="67"/>
      <c r="G37" s="67"/>
      <c r="H37" s="67"/>
      <c r="I37" s="68">
        <v>19780</v>
      </c>
      <c r="J37" s="68"/>
      <c r="K37" s="68"/>
    </row>
    <row r="38" spans="2:18" ht="41.85" customHeight="1" x14ac:dyDescent="0.2"/>
    <row r="39" spans="2:18" ht="0.75" customHeight="1" x14ac:dyDescent="0.2"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</row>
    <row r="40" spans="2:18" ht="6" customHeight="1" x14ac:dyDescent="0.2"/>
    <row r="41" spans="2:18" ht="11.85" customHeight="1" x14ac:dyDescent="0.2">
      <c r="C41" s="69" t="s">
        <v>144</v>
      </c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</row>
    <row r="42" spans="2:18" ht="17.100000000000001" customHeight="1" x14ac:dyDescent="0.2"/>
    <row r="43" spans="2:18" ht="16.149999999999999" customHeight="1" x14ac:dyDescent="0.2">
      <c r="C43" s="62" t="s">
        <v>149</v>
      </c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</row>
    <row r="44" spans="2:18" ht="0.75" customHeight="1" x14ac:dyDescent="0.2"/>
    <row r="45" spans="2:18" ht="0.75" customHeight="1" x14ac:dyDescent="0.2"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</row>
    <row r="46" spans="2:18" ht="6" customHeight="1" x14ac:dyDescent="0.2"/>
    <row r="47" spans="2:18" ht="30.6" customHeight="1" x14ac:dyDescent="0.2">
      <c r="C47" s="63" t="s">
        <v>46</v>
      </c>
      <c r="D47" s="63"/>
      <c r="E47" s="63"/>
      <c r="F47" s="63"/>
      <c r="G47" s="64" t="s">
        <v>59</v>
      </c>
      <c r="H47" s="64"/>
      <c r="I47" s="64"/>
      <c r="J47" s="64"/>
      <c r="K47" s="64" t="s">
        <v>48</v>
      </c>
      <c r="L47" s="64"/>
      <c r="M47" s="64"/>
      <c r="N47" s="64"/>
      <c r="O47" s="65" t="s">
        <v>60</v>
      </c>
      <c r="P47" s="65"/>
      <c r="Q47" s="65"/>
      <c r="R47" s="65"/>
    </row>
    <row r="48" spans="2:18" ht="30.6" customHeight="1" x14ac:dyDescent="0.2">
      <c r="D48" s="63" t="s">
        <v>50</v>
      </c>
      <c r="E48" s="63"/>
      <c r="F48" s="63"/>
      <c r="G48" s="63"/>
      <c r="H48" s="64" t="s">
        <v>72</v>
      </c>
      <c r="I48" s="64"/>
      <c r="J48" s="64"/>
      <c r="K48" s="64"/>
      <c r="L48" s="64"/>
      <c r="M48" s="64" t="s">
        <v>52</v>
      </c>
      <c r="N48" s="64"/>
      <c r="O48" s="64"/>
      <c r="P48" s="65" t="s">
        <v>73</v>
      </c>
      <c r="Q48" s="65"/>
      <c r="R48" s="65"/>
    </row>
    <row r="49" spans="3:18" ht="19.350000000000001" customHeight="1" x14ac:dyDescent="0.2">
      <c r="D49" s="66" t="s">
        <v>63</v>
      </c>
      <c r="E49" s="66"/>
      <c r="F49" s="67" t="s">
        <v>55</v>
      </c>
      <c r="G49" s="67"/>
      <c r="H49" s="67"/>
      <c r="I49" s="67"/>
      <c r="J49" s="68">
        <v>17380</v>
      </c>
      <c r="K49" s="68"/>
      <c r="L49" s="68"/>
      <c r="M49" s="68"/>
    </row>
    <row r="50" spans="3:18" ht="17.100000000000001" customHeight="1" x14ac:dyDescent="0.2"/>
    <row r="51" spans="3:18" ht="19.350000000000001" customHeight="1" x14ac:dyDescent="0.2">
      <c r="C51" s="66" t="s">
        <v>63</v>
      </c>
      <c r="D51" s="66"/>
      <c r="E51" s="67" t="s">
        <v>55</v>
      </c>
      <c r="F51" s="67"/>
      <c r="G51" s="67"/>
      <c r="H51" s="67"/>
      <c r="I51" s="68">
        <v>17380</v>
      </c>
      <c r="J51" s="68"/>
      <c r="K51" s="68"/>
    </row>
    <row r="52" spans="3:18" ht="17.100000000000001" customHeight="1" x14ac:dyDescent="0.2"/>
    <row r="53" spans="3:18" ht="18.75" customHeight="1" x14ac:dyDescent="0.2">
      <c r="C53" s="63" t="s">
        <v>46</v>
      </c>
      <c r="D53" s="63"/>
      <c r="E53" s="63"/>
      <c r="F53" s="63"/>
      <c r="G53" s="64" t="s">
        <v>70</v>
      </c>
      <c r="H53" s="64"/>
      <c r="I53" s="64"/>
      <c r="J53" s="64"/>
      <c r="K53" s="64" t="s">
        <v>48</v>
      </c>
      <c r="L53" s="64"/>
      <c r="M53" s="64"/>
      <c r="N53" s="64"/>
      <c r="O53" s="65" t="s">
        <v>71</v>
      </c>
      <c r="P53" s="65"/>
      <c r="Q53" s="65"/>
      <c r="R53" s="65"/>
    </row>
    <row r="54" spans="3:18" ht="30.6" customHeight="1" x14ac:dyDescent="0.2">
      <c r="D54" s="63" t="s">
        <v>50</v>
      </c>
      <c r="E54" s="63"/>
      <c r="F54" s="63"/>
      <c r="G54" s="63"/>
      <c r="H54" s="64" t="s">
        <v>72</v>
      </c>
      <c r="I54" s="64"/>
      <c r="J54" s="64"/>
      <c r="K54" s="64"/>
      <c r="L54" s="64"/>
      <c r="M54" s="64" t="s">
        <v>52</v>
      </c>
      <c r="N54" s="64"/>
      <c r="O54" s="64"/>
      <c r="P54" s="65" t="s">
        <v>73</v>
      </c>
      <c r="Q54" s="65"/>
      <c r="R54" s="65"/>
    </row>
    <row r="55" spans="3:18" ht="19.350000000000001" customHeight="1" x14ac:dyDescent="0.2">
      <c r="D55" s="66" t="s">
        <v>58</v>
      </c>
      <c r="E55" s="66"/>
      <c r="F55" s="67" t="s">
        <v>55</v>
      </c>
      <c r="G55" s="67"/>
      <c r="H55" s="67"/>
      <c r="I55" s="67"/>
      <c r="J55" s="68">
        <v>22200</v>
      </c>
      <c r="K55" s="68"/>
      <c r="L55" s="68"/>
      <c r="M55" s="68"/>
    </row>
    <row r="56" spans="3:18" ht="17.100000000000001" customHeight="1" x14ac:dyDescent="0.2"/>
    <row r="57" spans="3:18" ht="19.350000000000001" customHeight="1" x14ac:dyDescent="0.2">
      <c r="C57" s="66" t="s">
        <v>58</v>
      </c>
      <c r="D57" s="66"/>
      <c r="E57" s="67" t="s">
        <v>55</v>
      </c>
      <c r="F57" s="67"/>
      <c r="G57" s="67"/>
      <c r="H57" s="67"/>
      <c r="I57" s="68">
        <v>22200</v>
      </c>
      <c r="J57" s="68"/>
      <c r="K57" s="68"/>
    </row>
    <row r="58" spans="3:18" ht="17.100000000000001" customHeight="1" x14ac:dyDescent="0.2"/>
    <row r="59" spans="3:18" ht="42.6" customHeight="1" x14ac:dyDescent="0.2">
      <c r="C59" s="63" t="s">
        <v>46</v>
      </c>
      <c r="D59" s="63"/>
      <c r="E59" s="63"/>
      <c r="F59" s="63"/>
      <c r="G59" s="64" t="s">
        <v>75</v>
      </c>
      <c r="H59" s="64"/>
      <c r="I59" s="64"/>
      <c r="J59" s="64"/>
      <c r="K59" s="64" t="s">
        <v>48</v>
      </c>
      <c r="L59" s="64"/>
      <c r="M59" s="64"/>
      <c r="N59" s="64"/>
      <c r="O59" s="65" t="s">
        <v>76</v>
      </c>
      <c r="P59" s="65"/>
      <c r="Q59" s="65"/>
      <c r="R59" s="65"/>
    </row>
    <row r="60" spans="3:18" ht="18.75" customHeight="1" x14ac:dyDescent="0.2">
      <c r="D60" s="63" t="s">
        <v>50</v>
      </c>
      <c r="E60" s="63"/>
      <c r="F60" s="63"/>
      <c r="G60" s="63"/>
      <c r="H60" s="64" t="s">
        <v>111</v>
      </c>
      <c r="I60" s="64"/>
      <c r="J60" s="64"/>
      <c r="K60" s="64"/>
      <c r="L60" s="64"/>
      <c r="M60" s="64" t="s">
        <v>52</v>
      </c>
      <c r="N60" s="64"/>
      <c r="O60" s="64"/>
      <c r="P60" s="65" t="s">
        <v>112</v>
      </c>
      <c r="Q60" s="65"/>
      <c r="R60" s="65"/>
    </row>
    <row r="61" spans="3:18" ht="19.350000000000001" customHeight="1" x14ac:dyDescent="0.2">
      <c r="D61" s="66" t="s">
        <v>54</v>
      </c>
      <c r="E61" s="66"/>
      <c r="F61" s="67" t="s">
        <v>55</v>
      </c>
      <c r="G61" s="67"/>
      <c r="H61" s="67"/>
      <c r="I61" s="67"/>
      <c r="J61" s="68">
        <v>56640</v>
      </c>
      <c r="K61" s="68"/>
      <c r="L61" s="68"/>
      <c r="M61" s="68"/>
    </row>
    <row r="62" spans="3:18" ht="17.100000000000001" customHeight="1" x14ac:dyDescent="0.2"/>
    <row r="63" spans="3:18" ht="18.75" customHeight="1" x14ac:dyDescent="0.2">
      <c r="D63" s="63" t="s">
        <v>50</v>
      </c>
      <c r="E63" s="63"/>
      <c r="F63" s="63"/>
      <c r="G63" s="63"/>
      <c r="H63" s="64" t="s">
        <v>61</v>
      </c>
      <c r="I63" s="64"/>
      <c r="J63" s="64"/>
      <c r="K63" s="64"/>
      <c r="L63" s="64"/>
      <c r="M63" s="64" t="s">
        <v>52</v>
      </c>
      <c r="N63" s="64"/>
      <c r="O63" s="64"/>
      <c r="P63" s="65" t="s">
        <v>62</v>
      </c>
      <c r="Q63" s="65"/>
      <c r="R63" s="65"/>
    </row>
    <row r="64" spans="3:18" ht="19.350000000000001" customHeight="1" x14ac:dyDescent="0.2">
      <c r="D64" s="66" t="s">
        <v>58</v>
      </c>
      <c r="E64" s="66"/>
      <c r="F64" s="67" t="s">
        <v>55</v>
      </c>
      <c r="G64" s="67"/>
      <c r="H64" s="67"/>
      <c r="I64" s="67"/>
      <c r="J64" s="68">
        <v>34360</v>
      </c>
      <c r="K64" s="68"/>
      <c r="L64" s="68"/>
      <c r="M64" s="68"/>
    </row>
    <row r="65" spans="2:18" ht="17.100000000000001" customHeight="1" x14ac:dyDescent="0.2"/>
    <row r="66" spans="2:18" ht="30.6" customHeight="1" x14ac:dyDescent="0.2">
      <c r="D66" s="63" t="s">
        <v>50</v>
      </c>
      <c r="E66" s="63"/>
      <c r="F66" s="63"/>
      <c r="G66" s="63"/>
      <c r="H66" s="64" t="s">
        <v>72</v>
      </c>
      <c r="I66" s="64"/>
      <c r="J66" s="64"/>
      <c r="K66" s="64"/>
      <c r="L66" s="64"/>
      <c r="M66" s="64" t="s">
        <v>52</v>
      </c>
      <c r="N66" s="64"/>
      <c r="O66" s="64"/>
      <c r="P66" s="65" t="s">
        <v>73</v>
      </c>
      <c r="Q66" s="65"/>
      <c r="R66" s="65"/>
    </row>
    <row r="67" spans="2:18" ht="19.350000000000001" customHeight="1" x14ac:dyDescent="0.2">
      <c r="D67" s="66" t="s">
        <v>58</v>
      </c>
      <c r="E67" s="66"/>
      <c r="F67" s="67" t="s">
        <v>55</v>
      </c>
      <c r="G67" s="67"/>
      <c r="H67" s="67"/>
      <c r="I67" s="67"/>
      <c r="J67" s="68">
        <v>41120</v>
      </c>
      <c r="K67" s="68"/>
      <c r="L67" s="68"/>
      <c r="M67" s="68"/>
    </row>
    <row r="68" spans="2:18" ht="17.100000000000001" customHeight="1" x14ac:dyDescent="0.2"/>
    <row r="69" spans="2:18" ht="19.350000000000001" customHeight="1" x14ac:dyDescent="0.2">
      <c r="C69" s="66" t="s">
        <v>83</v>
      </c>
      <c r="D69" s="66"/>
      <c r="E69" s="67" t="s">
        <v>55</v>
      </c>
      <c r="F69" s="67"/>
      <c r="G69" s="67"/>
      <c r="H69" s="67"/>
      <c r="I69" s="68">
        <v>132120</v>
      </c>
      <c r="J69" s="68"/>
      <c r="K69" s="68"/>
    </row>
    <row r="70" spans="2:18" ht="17.100000000000001" customHeight="1" x14ac:dyDescent="0.2"/>
    <row r="71" spans="2:18" ht="30.6" customHeight="1" x14ac:dyDescent="0.2">
      <c r="C71" s="63" t="s">
        <v>46</v>
      </c>
      <c r="D71" s="63"/>
      <c r="E71" s="63"/>
      <c r="F71" s="63"/>
      <c r="G71" s="64" t="s">
        <v>77</v>
      </c>
      <c r="H71" s="64"/>
      <c r="I71" s="64"/>
      <c r="J71" s="64"/>
      <c r="K71" s="64" t="s">
        <v>48</v>
      </c>
      <c r="L71" s="64"/>
      <c r="M71" s="64"/>
      <c r="N71" s="64"/>
      <c r="O71" s="65" t="s">
        <v>78</v>
      </c>
      <c r="P71" s="65"/>
      <c r="Q71" s="65"/>
      <c r="R71" s="65"/>
    </row>
    <row r="72" spans="2:18" ht="18.75" customHeight="1" x14ac:dyDescent="0.2">
      <c r="D72" s="63" t="s">
        <v>50</v>
      </c>
      <c r="E72" s="63"/>
      <c r="F72" s="63"/>
      <c r="G72" s="63"/>
      <c r="H72" s="64" t="s">
        <v>61</v>
      </c>
      <c r="I72" s="64"/>
      <c r="J72" s="64"/>
      <c r="K72" s="64"/>
      <c r="L72" s="64"/>
      <c r="M72" s="64" t="s">
        <v>52</v>
      </c>
      <c r="N72" s="64"/>
      <c r="O72" s="64"/>
      <c r="P72" s="65" t="s">
        <v>62</v>
      </c>
      <c r="Q72" s="65"/>
      <c r="R72" s="65"/>
    </row>
    <row r="73" spans="2:18" ht="19.350000000000001" customHeight="1" x14ac:dyDescent="0.2">
      <c r="D73" s="66" t="s">
        <v>54</v>
      </c>
      <c r="E73" s="66"/>
      <c r="F73" s="67" t="s">
        <v>55</v>
      </c>
      <c r="G73" s="67"/>
      <c r="H73" s="67"/>
      <c r="I73" s="67"/>
      <c r="J73" s="68">
        <v>29200</v>
      </c>
      <c r="K73" s="68"/>
      <c r="L73" s="68"/>
      <c r="M73" s="68"/>
    </row>
    <row r="74" spans="2:18" ht="17.100000000000001" customHeight="1" x14ac:dyDescent="0.2"/>
    <row r="75" spans="2:18" ht="18.75" customHeight="1" x14ac:dyDescent="0.2">
      <c r="D75" s="63" t="s">
        <v>50</v>
      </c>
      <c r="E75" s="63"/>
      <c r="F75" s="63"/>
      <c r="G75" s="63"/>
      <c r="H75" s="64" t="s">
        <v>111</v>
      </c>
      <c r="I75" s="64"/>
      <c r="J75" s="64"/>
      <c r="K75" s="64"/>
      <c r="L75" s="64"/>
      <c r="M75" s="64" t="s">
        <v>52</v>
      </c>
      <c r="N75" s="64"/>
      <c r="O75" s="64"/>
      <c r="P75" s="65" t="s">
        <v>112</v>
      </c>
      <c r="Q75" s="65"/>
      <c r="R75" s="65"/>
    </row>
    <row r="76" spans="2:18" ht="14.25" customHeight="1" x14ac:dyDescent="0.2"/>
    <row r="77" spans="2:18" ht="0.75" customHeight="1" x14ac:dyDescent="0.2">
      <c r="B77" s="58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60"/>
    </row>
    <row r="78" spans="2:18" ht="6" customHeight="1" x14ac:dyDescent="0.2"/>
    <row r="79" spans="2:18" ht="11.85" customHeight="1" x14ac:dyDescent="0.2">
      <c r="C79" s="69" t="s">
        <v>144</v>
      </c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</row>
    <row r="80" spans="2:18" ht="17.100000000000001" customHeight="1" x14ac:dyDescent="0.2"/>
    <row r="81" spans="2:18" ht="16.149999999999999" customHeight="1" x14ac:dyDescent="0.2">
      <c r="C81" s="62" t="s">
        <v>149</v>
      </c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</row>
    <row r="82" spans="2:18" ht="0.75" customHeight="1" x14ac:dyDescent="0.2"/>
    <row r="83" spans="2:18" ht="0.75" customHeight="1" x14ac:dyDescent="0.2">
      <c r="B83" s="58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60"/>
    </row>
    <row r="84" spans="2:18" ht="6" customHeight="1" x14ac:dyDescent="0.2"/>
    <row r="85" spans="2:18" ht="19.350000000000001" customHeight="1" x14ac:dyDescent="0.2">
      <c r="D85" s="66" t="s">
        <v>63</v>
      </c>
      <c r="E85" s="66"/>
      <c r="F85" s="67" t="s">
        <v>55</v>
      </c>
      <c r="G85" s="67"/>
      <c r="H85" s="67"/>
      <c r="I85" s="67"/>
      <c r="J85" s="68">
        <v>14499</v>
      </c>
      <c r="K85" s="68"/>
      <c r="L85" s="68"/>
      <c r="M85" s="68"/>
    </row>
    <row r="86" spans="2:18" ht="17.100000000000001" customHeight="1" x14ac:dyDescent="0.2"/>
    <row r="87" spans="2:18" ht="30.6" customHeight="1" x14ac:dyDescent="0.2">
      <c r="D87" s="63" t="s">
        <v>50</v>
      </c>
      <c r="E87" s="63"/>
      <c r="F87" s="63"/>
      <c r="G87" s="63"/>
      <c r="H87" s="64" t="s">
        <v>72</v>
      </c>
      <c r="I87" s="64"/>
      <c r="J87" s="64"/>
      <c r="K87" s="64"/>
      <c r="L87" s="64"/>
      <c r="M87" s="64" t="s">
        <v>52</v>
      </c>
      <c r="N87" s="64"/>
      <c r="O87" s="64"/>
      <c r="P87" s="65" t="s">
        <v>73</v>
      </c>
      <c r="Q87" s="65"/>
      <c r="R87" s="65"/>
    </row>
    <row r="88" spans="2:18" ht="19.350000000000001" customHeight="1" x14ac:dyDescent="0.2">
      <c r="D88" s="66" t="s">
        <v>63</v>
      </c>
      <c r="E88" s="66"/>
      <c r="F88" s="67" t="s">
        <v>55</v>
      </c>
      <c r="G88" s="67"/>
      <c r="H88" s="67"/>
      <c r="I88" s="67"/>
      <c r="J88" s="68">
        <v>18840</v>
      </c>
      <c r="K88" s="68"/>
      <c r="L88" s="68"/>
      <c r="M88" s="68"/>
    </row>
    <row r="89" spans="2:18" ht="17.100000000000001" customHeight="1" x14ac:dyDescent="0.2"/>
    <row r="90" spans="2:18" ht="18.75" customHeight="1" x14ac:dyDescent="0.2">
      <c r="D90" s="63" t="s">
        <v>50</v>
      </c>
      <c r="E90" s="63"/>
      <c r="F90" s="63"/>
      <c r="G90" s="63"/>
      <c r="H90" s="64" t="s">
        <v>111</v>
      </c>
      <c r="I90" s="64"/>
      <c r="J90" s="64"/>
      <c r="K90" s="64"/>
      <c r="L90" s="64"/>
      <c r="M90" s="64" t="s">
        <v>52</v>
      </c>
      <c r="N90" s="64"/>
      <c r="O90" s="64"/>
      <c r="P90" s="65" t="s">
        <v>112</v>
      </c>
      <c r="Q90" s="65"/>
      <c r="R90" s="65"/>
    </row>
    <row r="91" spans="2:18" ht="19.350000000000001" customHeight="1" x14ac:dyDescent="0.2">
      <c r="D91" s="66" t="s">
        <v>127</v>
      </c>
      <c r="E91" s="66"/>
      <c r="F91" s="67" t="s">
        <v>55</v>
      </c>
      <c r="G91" s="67"/>
      <c r="H91" s="67"/>
      <c r="I91" s="67"/>
      <c r="J91" s="68">
        <v>478050</v>
      </c>
      <c r="K91" s="68"/>
      <c r="L91" s="68"/>
      <c r="M91" s="68"/>
    </row>
    <row r="92" spans="2:18" ht="17.100000000000001" customHeight="1" x14ac:dyDescent="0.2"/>
    <row r="93" spans="2:18" ht="19.350000000000001" customHeight="1" x14ac:dyDescent="0.2">
      <c r="C93" s="66" t="s">
        <v>152</v>
      </c>
      <c r="D93" s="66"/>
      <c r="E93" s="67" t="s">
        <v>55</v>
      </c>
      <c r="F93" s="67"/>
      <c r="G93" s="67"/>
      <c r="H93" s="67"/>
      <c r="I93" s="68">
        <v>540589</v>
      </c>
      <c r="J93" s="68"/>
      <c r="K93" s="68"/>
    </row>
    <row r="94" spans="2:18" ht="17.100000000000001" customHeight="1" x14ac:dyDescent="0.2"/>
    <row r="95" spans="2:18" ht="30.6" customHeight="1" x14ac:dyDescent="0.2">
      <c r="C95" s="63" t="s">
        <v>46</v>
      </c>
      <c r="D95" s="63"/>
      <c r="E95" s="63"/>
      <c r="F95" s="63"/>
      <c r="G95" s="64" t="s">
        <v>80</v>
      </c>
      <c r="H95" s="64"/>
      <c r="I95" s="64"/>
      <c r="J95" s="64"/>
      <c r="K95" s="64" t="s">
        <v>48</v>
      </c>
      <c r="L95" s="64"/>
      <c r="M95" s="64"/>
      <c r="N95" s="64"/>
      <c r="O95" s="65" t="s">
        <v>81</v>
      </c>
      <c r="P95" s="65"/>
      <c r="Q95" s="65"/>
      <c r="R95" s="65"/>
    </row>
    <row r="96" spans="2:18" ht="18.75" customHeight="1" x14ac:dyDescent="0.2">
      <c r="D96" s="63" t="s">
        <v>50</v>
      </c>
      <c r="E96" s="63"/>
      <c r="F96" s="63"/>
      <c r="G96" s="63"/>
      <c r="H96" s="64" t="s">
        <v>61</v>
      </c>
      <c r="I96" s="64"/>
      <c r="J96" s="64"/>
      <c r="K96" s="64"/>
      <c r="L96" s="64"/>
      <c r="M96" s="64" t="s">
        <v>52</v>
      </c>
      <c r="N96" s="64"/>
      <c r="O96" s="64"/>
      <c r="P96" s="65" t="s">
        <v>62</v>
      </c>
      <c r="Q96" s="65"/>
      <c r="R96" s="65"/>
    </row>
    <row r="97" spans="3:18" ht="19.350000000000001" customHeight="1" x14ac:dyDescent="0.2">
      <c r="D97" s="66" t="s">
        <v>63</v>
      </c>
      <c r="E97" s="66"/>
      <c r="F97" s="67" t="s">
        <v>55</v>
      </c>
      <c r="G97" s="67"/>
      <c r="H97" s="67"/>
      <c r="I97" s="67"/>
      <c r="J97" s="68">
        <v>11520</v>
      </c>
      <c r="K97" s="68"/>
      <c r="L97" s="68"/>
      <c r="M97" s="68"/>
    </row>
    <row r="98" spans="3:18" ht="17.100000000000001" customHeight="1" x14ac:dyDescent="0.2"/>
    <row r="99" spans="3:18" ht="30.6" customHeight="1" x14ac:dyDescent="0.2">
      <c r="D99" s="63" t="s">
        <v>50</v>
      </c>
      <c r="E99" s="63"/>
      <c r="F99" s="63"/>
      <c r="G99" s="63"/>
      <c r="H99" s="64" t="s">
        <v>72</v>
      </c>
      <c r="I99" s="64"/>
      <c r="J99" s="64"/>
      <c r="K99" s="64"/>
      <c r="L99" s="64"/>
      <c r="M99" s="64" t="s">
        <v>52</v>
      </c>
      <c r="N99" s="64"/>
      <c r="O99" s="64"/>
      <c r="P99" s="65" t="s">
        <v>73</v>
      </c>
      <c r="Q99" s="65"/>
      <c r="R99" s="65"/>
    </row>
    <row r="100" spans="3:18" ht="19.350000000000001" customHeight="1" x14ac:dyDescent="0.2">
      <c r="D100" s="66" t="s">
        <v>58</v>
      </c>
      <c r="E100" s="66"/>
      <c r="F100" s="67" t="s">
        <v>55</v>
      </c>
      <c r="G100" s="67"/>
      <c r="H100" s="67"/>
      <c r="I100" s="67"/>
      <c r="J100" s="68">
        <v>43200</v>
      </c>
      <c r="K100" s="68"/>
      <c r="L100" s="68"/>
      <c r="M100" s="68"/>
    </row>
    <row r="101" spans="3:18" ht="17.100000000000001" customHeight="1" x14ac:dyDescent="0.2"/>
    <row r="102" spans="3:18" ht="18.75" customHeight="1" x14ac:dyDescent="0.2">
      <c r="D102" s="63" t="s">
        <v>50</v>
      </c>
      <c r="E102" s="63"/>
      <c r="F102" s="63"/>
      <c r="G102" s="63"/>
      <c r="H102" s="64" t="s">
        <v>61</v>
      </c>
      <c r="I102" s="64"/>
      <c r="J102" s="64"/>
      <c r="K102" s="64"/>
      <c r="L102" s="64"/>
      <c r="M102" s="64" t="s">
        <v>52</v>
      </c>
      <c r="N102" s="64"/>
      <c r="O102" s="64"/>
      <c r="P102" s="65" t="s">
        <v>62</v>
      </c>
      <c r="Q102" s="65"/>
      <c r="R102" s="65"/>
    </row>
    <row r="103" spans="3:18" ht="19.350000000000001" customHeight="1" x14ac:dyDescent="0.2">
      <c r="D103" s="66" t="s">
        <v>63</v>
      </c>
      <c r="E103" s="66"/>
      <c r="F103" s="67" t="s">
        <v>55</v>
      </c>
      <c r="G103" s="67"/>
      <c r="H103" s="67"/>
      <c r="I103" s="67"/>
      <c r="J103" s="68">
        <v>22840</v>
      </c>
      <c r="K103" s="68"/>
      <c r="L103" s="68"/>
      <c r="M103" s="68"/>
    </row>
    <row r="104" spans="3:18" ht="17.100000000000001" customHeight="1" x14ac:dyDescent="0.2"/>
    <row r="105" spans="3:18" ht="19.350000000000001" customHeight="1" x14ac:dyDescent="0.2">
      <c r="C105" s="66" t="s">
        <v>54</v>
      </c>
      <c r="D105" s="66"/>
      <c r="E105" s="67" t="s">
        <v>55</v>
      </c>
      <c r="F105" s="67"/>
      <c r="G105" s="67"/>
      <c r="H105" s="67"/>
      <c r="I105" s="68">
        <v>77560</v>
      </c>
      <c r="J105" s="68"/>
      <c r="K105" s="68"/>
    </row>
    <row r="106" spans="3:18" ht="17.100000000000001" customHeight="1" x14ac:dyDescent="0.2"/>
    <row r="107" spans="3:18" ht="30.6" customHeight="1" x14ac:dyDescent="0.2">
      <c r="C107" s="63" t="s">
        <v>46</v>
      </c>
      <c r="D107" s="63"/>
      <c r="E107" s="63"/>
      <c r="F107" s="63"/>
      <c r="G107" s="64" t="s">
        <v>87</v>
      </c>
      <c r="H107" s="64"/>
      <c r="I107" s="64"/>
      <c r="J107" s="64"/>
      <c r="K107" s="64" t="s">
        <v>48</v>
      </c>
      <c r="L107" s="64"/>
      <c r="M107" s="64"/>
      <c r="N107" s="64"/>
      <c r="O107" s="65" t="s">
        <v>88</v>
      </c>
      <c r="P107" s="65"/>
      <c r="Q107" s="65"/>
      <c r="R107" s="65"/>
    </row>
    <row r="108" spans="3:18" ht="18.75" customHeight="1" x14ac:dyDescent="0.2">
      <c r="D108" s="63" t="s">
        <v>50</v>
      </c>
      <c r="E108" s="63"/>
      <c r="F108" s="63"/>
      <c r="G108" s="63"/>
      <c r="H108" s="64" t="s">
        <v>61</v>
      </c>
      <c r="I108" s="64"/>
      <c r="J108" s="64"/>
      <c r="K108" s="64"/>
      <c r="L108" s="64"/>
      <c r="M108" s="64" t="s">
        <v>52</v>
      </c>
      <c r="N108" s="64"/>
      <c r="O108" s="64"/>
      <c r="P108" s="65" t="s">
        <v>62</v>
      </c>
      <c r="Q108" s="65"/>
      <c r="R108" s="65"/>
    </row>
    <row r="109" spans="3:18" ht="19.350000000000001" customHeight="1" x14ac:dyDescent="0.2">
      <c r="D109" s="66" t="s">
        <v>63</v>
      </c>
      <c r="E109" s="66"/>
      <c r="F109" s="67" t="s">
        <v>55</v>
      </c>
      <c r="G109" s="67"/>
      <c r="H109" s="67"/>
      <c r="I109" s="67"/>
      <c r="J109" s="68">
        <v>14300</v>
      </c>
      <c r="K109" s="68"/>
      <c r="L109" s="68"/>
      <c r="M109" s="68"/>
    </row>
    <row r="110" spans="3:18" ht="17.100000000000001" customHeight="1" x14ac:dyDescent="0.2"/>
    <row r="111" spans="3:18" ht="30.6" customHeight="1" x14ac:dyDescent="0.2">
      <c r="D111" s="63" t="s">
        <v>50</v>
      </c>
      <c r="E111" s="63"/>
      <c r="F111" s="63"/>
      <c r="G111" s="63"/>
      <c r="H111" s="64" t="s">
        <v>72</v>
      </c>
      <c r="I111" s="64"/>
      <c r="J111" s="64"/>
      <c r="K111" s="64"/>
      <c r="L111" s="64"/>
      <c r="M111" s="64" t="s">
        <v>52</v>
      </c>
      <c r="N111" s="64"/>
      <c r="O111" s="64"/>
      <c r="P111" s="65" t="s">
        <v>73</v>
      </c>
      <c r="Q111" s="65"/>
      <c r="R111" s="65"/>
    </row>
    <row r="112" spans="3:18" ht="19.350000000000001" customHeight="1" x14ac:dyDescent="0.2">
      <c r="D112" s="66" t="s">
        <v>54</v>
      </c>
      <c r="E112" s="66"/>
      <c r="F112" s="67" t="s">
        <v>55</v>
      </c>
      <c r="G112" s="67"/>
      <c r="H112" s="67"/>
      <c r="I112" s="67"/>
      <c r="J112" s="68">
        <v>70580</v>
      </c>
      <c r="K112" s="68"/>
      <c r="L112" s="68"/>
      <c r="M112" s="68"/>
    </row>
    <row r="113" spans="2:18" ht="17.100000000000001" customHeight="1" x14ac:dyDescent="0.2"/>
    <row r="114" spans="2:18" ht="19.350000000000001" customHeight="1" x14ac:dyDescent="0.2">
      <c r="C114" s="66" t="s">
        <v>79</v>
      </c>
      <c r="D114" s="66"/>
      <c r="E114" s="67" t="s">
        <v>55</v>
      </c>
      <c r="F114" s="67"/>
      <c r="G114" s="67"/>
      <c r="H114" s="67"/>
      <c r="I114" s="68">
        <v>84880</v>
      </c>
      <c r="J114" s="68"/>
      <c r="K114" s="68"/>
    </row>
    <row r="115" spans="2:18" ht="19.7" customHeight="1" x14ac:dyDescent="0.2"/>
    <row r="116" spans="2:18" ht="0.75" customHeight="1" x14ac:dyDescent="0.2">
      <c r="B116" s="58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60"/>
    </row>
    <row r="117" spans="2:18" ht="6" customHeight="1" x14ac:dyDescent="0.2"/>
    <row r="118" spans="2:18" ht="11.85" customHeight="1" x14ac:dyDescent="0.2">
      <c r="C118" s="69" t="s">
        <v>144</v>
      </c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</row>
    <row r="119" spans="2:18" ht="17.100000000000001" customHeight="1" x14ac:dyDescent="0.2"/>
    <row r="120" spans="2:18" ht="16.149999999999999" customHeight="1" x14ac:dyDescent="0.2">
      <c r="C120" s="62" t="s">
        <v>149</v>
      </c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</row>
    <row r="121" spans="2:18" ht="0.75" customHeight="1" x14ac:dyDescent="0.2"/>
    <row r="122" spans="2:18" ht="0.75" customHeight="1" x14ac:dyDescent="0.2">
      <c r="B122" s="58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60"/>
    </row>
    <row r="123" spans="2:18" ht="6" customHeight="1" x14ac:dyDescent="0.2"/>
    <row r="124" spans="2:18" ht="30.6" customHeight="1" x14ac:dyDescent="0.2">
      <c r="C124" s="63" t="s">
        <v>46</v>
      </c>
      <c r="D124" s="63"/>
      <c r="E124" s="63"/>
      <c r="F124" s="63"/>
      <c r="G124" s="64" t="s">
        <v>89</v>
      </c>
      <c r="H124" s="64"/>
      <c r="I124" s="64"/>
      <c r="J124" s="64"/>
      <c r="K124" s="64" t="s">
        <v>48</v>
      </c>
      <c r="L124" s="64"/>
      <c r="M124" s="64"/>
      <c r="N124" s="64"/>
      <c r="O124" s="65" t="s">
        <v>90</v>
      </c>
      <c r="P124" s="65"/>
      <c r="Q124" s="65"/>
      <c r="R124" s="65"/>
    </row>
    <row r="125" spans="2:18" ht="18.75" customHeight="1" x14ac:dyDescent="0.2">
      <c r="D125" s="63" t="s">
        <v>50</v>
      </c>
      <c r="E125" s="63"/>
      <c r="F125" s="63"/>
      <c r="G125" s="63"/>
      <c r="H125" s="64" t="s">
        <v>61</v>
      </c>
      <c r="I125" s="64"/>
      <c r="J125" s="64"/>
      <c r="K125" s="64"/>
      <c r="L125" s="64"/>
      <c r="M125" s="64" t="s">
        <v>52</v>
      </c>
      <c r="N125" s="64"/>
      <c r="O125" s="64"/>
      <c r="P125" s="65" t="s">
        <v>62</v>
      </c>
      <c r="Q125" s="65"/>
      <c r="R125" s="65"/>
    </row>
    <row r="126" spans="2:18" ht="19.350000000000001" customHeight="1" x14ac:dyDescent="0.2">
      <c r="D126" s="66" t="s">
        <v>82</v>
      </c>
      <c r="E126" s="66"/>
      <c r="F126" s="67" t="s">
        <v>55</v>
      </c>
      <c r="G126" s="67"/>
      <c r="H126" s="67"/>
      <c r="I126" s="67"/>
      <c r="J126" s="68">
        <v>37880</v>
      </c>
      <c r="K126" s="68"/>
      <c r="L126" s="68"/>
      <c r="M126" s="68"/>
    </row>
    <row r="127" spans="2:18" ht="17.100000000000001" customHeight="1" x14ac:dyDescent="0.2"/>
    <row r="128" spans="2:18" ht="30.6" customHeight="1" x14ac:dyDescent="0.2">
      <c r="D128" s="63" t="s">
        <v>50</v>
      </c>
      <c r="E128" s="63"/>
      <c r="F128" s="63"/>
      <c r="G128" s="63"/>
      <c r="H128" s="64" t="s">
        <v>72</v>
      </c>
      <c r="I128" s="64"/>
      <c r="J128" s="64"/>
      <c r="K128" s="64"/>
      <c r="L128" s="64"/>
      <c r="M128" s="64" t="s">
        <v>52</v>
      </c>
      <c r="N128" s="64"/>
      <c r="O128" s="64"/>
      <c r="P128" s="65" t="s">
        <v>73</v>
      </c>
      <c r="Q128" s="65"/>
      <c r="R128" s="65"/>
    </row>
    <row r="129" spans="3:18" ht="19.350000000000001" customHeight="1" x14ac:dyDescent="0.2">
      <c r="D129" s="66" t="s">
        <v>58</v>
      </c>
      <c r="E129" s="66"/>
      <c r="F129" s="67" t="s">
        <v>55</v>
      </c>
      <c r="G129" s="67"/>
      <c r="H129" s="67"/>
      <c r="I129" s="67"/>
      <c r="J129" s="68">
        <v>37600</v>
      </c>
      <c r="K129" s="68"/>
      <c r="L129" s="68"/>
      <c r="M129" s="68"/>
    </row>
    <row r="130" spans="3:18" ht="17.100000000000001" customHeight="1" x14ac:dyDescent="0.2"/>
    <row r="131" spans="3:18" ht="18.75" customHeight="1" x14ac:dyDescent="0.2">
      <c r="D131" s="63" t="s">
        <v>50</v>
      </c>
      <c r="E131" s="63"/>
      <c r="F131" s="63"/>
      <c r="G131" s="63"/>
      <c r="H131" s="64" t="s">
        <v>111</v>
      </c>
      <c r="I131" s="64"/>
      <c r="J131" s="64"/>
      <c r="K131" s="64"/>
      <c r="L131" s="64"/>
      <c r="M131" s="64" t="s">
        <v>52</v>
      </c>
      <c r="N131" s="64"/>
      <c r="O131" s="64"/>
      <c r="P131" s="65" t="s">
        <v>112</v>
      </c>
      <c r="Q131" s="65"/>
      <c r="R131" s="65"/>
    </row>
    <row r="132" spans="3:18" ht="19.350000000000001" customHeight="1" x14ac:dyDescent="0.2">
      <c r="D132" s="66" t="s">
        <v>82</v>
      </c>
      <c r="E132" s="66"/>
      <c r="F132" s="67" t="s">
        <v>55</v>
      </c>
      <c r="G132" s="67"/>
      <c r="H132" s="67"/>
      <c r="I132" s="67"/>
      <c r="J132" s="68">
        <v>76530</v>
      </c>
      <c r="K132" s="68"/>
      <c r="L132" s="68"/>
      <c r="M132" s="68"/>
    </row>
    <row r="133" spans="3:18" ht="17.100000000000001" customHeight="1" x14ac:dyDescent="0.2"/>
    <row r="134" spans="3:18" ht="19.350000000000001" customHeight="1" x14ac:dyDescent="0.2">
      <c r="C134" s="66" t="s">
        <v>83</v>
      </c>
      <c r="D134" s="66"/>
      <c r="E134" s="67" t="s">
        <v>55</v>
      </c>
      <c r="F134" s="67"/>
      <c r="G134" s="67"/>
      <c r="H134" s="67"/>
      <c r="I134" s="68">
        <v>152010</v>
      </c>
      <c r="J134" s="68"/>
      <c r="K134" s="68"/>
    </row>
    <row r="135" spans="3:18" ht="17.100000000000001" customHeight="1" x14ac:dyDescent="0.2"/>
    <row r="136" spans="3:18" ht="30.6" customHeight="1" x14ac:dyDescent="0.2">
      <c r="C136" s="63" t="s">
        <v>46</v>
      </c>
      <c r="D136" s="63"/>
      <c r="E136" s="63"/>
      <c r="F136" s="63"/>
      <c r="G136" s="64" t="s">
        <v>91</v>
      </c>
      <c r="H136" s="64"/>
      <c r="I136" s="64"/>
      <c r="J136" s="64"/>
      <c r="K136" s="64" t="s">
        <v>48</v>
      </c>
      <c r="L136" s="64"/>
      <c r="M136" s="64"/>
      <c r="N136" s="64"/>
      <c r="O136" s="65" t="s">
        <v>92</v>
      </c>
      <c r="P136" s="65"/>
      <c r="Q136" s="65"/>
      <c r="R136" s="65"/>
    </row>
    <row r="137" spans="3:18" ht="30.6" customHeight="1" x14ac:dyDescent="0.2">
      <c r="D137" s="63" t="s">
        <v>50</v>
      </c>
      <c r="E137" s="63"/>
      <c r="F137" s="63"/>
      <c r="G137" s="63"/>
      <c r="H137" s="64" t="s">
        <v>72</v>
      </c>
      <c r="I137" s="64"/>
      <c r="J137" s="64"/>
      <c r="K137" s="64"/>
      <c r="L137" s="64"/>
      <c r="M137" s="64" t="s">
        <v>52</v>
      </c>
      <c r="N137" s="64"/>
      <c r="O137" s="64"/>
      <c r="P137" s="65" t="s">
        <v>73</v>
      </c>
      <c r="Q137" s="65"/>
      <c r="R137" s="65"/>
    </row>
    <row r="138" spans="3:18" ht="19.350000000000001" customHeight="1" x14ac:dyDescent="0.2">
      <c r="D138" s="66" t="s">
        <v>63</v>
      </c>
      <c r="E138" s="66"/>
      <c r="F138" s="67" t="s">
        <v>55</v>
      </c>
      <c r="G138" s="67"/>
      <c r="H138" s="67"/>
      <c r="I138" s="67"/>
      <c r="J138" s="68">
        <v>20460</v>
      </c>
      <c r="K138" s="68"/>
      <c r="L138" s="68"/>
      <c r="M138" s="68"/>
    </row>
    <row r="139" spans="3:18" ht="17.100000000000001" customHeight="1" x14ac:dyDescent="0.2"/>
    <row r="140" spans="3:18" ht="19.350000000000001" customHeight="1" x14ac:dyDescent="0.2">
      <c r="C140" s="66" t="s">
        <v>63</v>
      </c>
      <c r="D140" s="66"/>
      <c r="E140" s="67" t="s">
        <v>55</v>
      </c>
      <c r="F140" s="67"/>
      <c r="G140" s="67"/>
      <c r="H140" s="67"/>
      <c r="I140" s="68">
        <v>20460</v>
      </c>
      <c r="J140" s="68"/>
      <c r="K140" s="68"/>
    </row>
    <row r="141" spans="3:18" ht="17.100000000000001" customHeight="1" x14ac:dyDescent="0.2"/>
    <row r="142" spans="3:18" ht="30.6" customHeight="1" x14ac:dyDescent="0.2">
      <c r="C142" s="63" t="s">
        <v>46</v>
      </c>
      <c r="D142" s="63"/>
      <c r="E142" s="63"/>
      <c r="F142" s="63"/>
      <c r="G142" s="64" t="s">
        <v>93</v>
      </c>
      <c r="H142" s="64"/>
      <c r="I142" s="64"/>
      <c r="J142" s="64"/>
      <c r="K142" s="64" t="s">
        <v>48</v>
      </c>
      <c r="L142" s="64"/>
      <c r="M142" s="64"/>
      <c r="N142" s="64"/>
      <c r="O142" s="65" t="s">
        <v>94</v>
      </c>
      <c r="P142" s="65"/>
      <c r="Q142" s="65"/>
      <c r="R142" s="65"/>
    </row>
    <row r="143" spans="3:18" ht="18.75" customHeight="1" x14ac:dyDescent="0.2">
      <c r="D143" s="63" t="s">
        <v>50</v>
      </c>
      <c r="E143" s="63"/>
      <c r="F143" s="63"/>
      <c r="G143" s="63"/>
      <c r="H143" s="64" t="s">
        <v>68</v>
      </c>
      <c r="I143" s="64"/>
      <c r="J143" s="64"/>
      <c r="K143" s="64"/>
      <c r="L143" s="64"/>
      <c r="M143" s="64" t="s">
        <v>52</v>
      </c>
      <c r="N143" s="64"/>
      <c r="O143" s="64"/>
      <c r="P143" s="65" t="s">
        <v>69</v>
      </c>
      <c r="Q143" s="65"/>
      <c r="R143" s="65"/>
    </row>
    <row r="144" spans="3:18" ht="19.350000000000001" customHeight="1" x14ac:dyDescent="0.2">
      <c r="D144" s="66" t="s">
        <v>129</v>
      </c>
      <c r="E144" s="66"/>
      <c r="F144" s="67" t="s">
        <v>55</v>
      </c>
      <c r="G144" s="67"/>
      <c r="H144" s="67"/>
      <c r="I144" s="67"/>
      <c r="J144" s="68">
        <v>145340</v>
      </c>
      <c r="K144" s="68"/>
      <c r="L144" s="68"/>
      <c r="M144" s="68"/>
    </row>
    <row r="145" spans="2:18" ht="17.100000000000001" customHeight="1" x14ac:dyDescent="0.2"/>
    <row r="146" spans="2:18" ht="19.350000000000001" customHeight="1" x14ac:dyDescent="0.2">
      <c r="C146" s="66" t="s">
        <v>129</v>
      </c>
      <c r="D146" s="66"/>
      <c r="E146" s="67" t="s">
        <v>55</v>
      </c>
      <c r="F146" s="67"/>
      <c r="G146" s="67"/>
      <c r="H146" s="67"/>
      <c r="I146" s="68">
        <v>145340</v>
      </c>
      <c r="J146" s="68"/>
      <c r="K146" s="68"/>
    </row>
    <row r="147" spans="2:18" ht="17.100000000000001" customHeight="1" x14ac:dyDescent="0.2"/>
    <row r="148" spans="2:18" ht="30.6" customHeight="1" x14ac:dyDescent="0.2">
      <c r="C148" s="63" t="s">
        <v>46</v>
      </c>
      <c r="D148" s="63"/>
      <c r="E148" s="63"/>
      <c r="F148" s="63"/>
      <c r="G148" s="64" t="s">
        <v>95</v>
      </c>
      <c r="H148" s="64"/>
      <c r="I148" s="64"/>
      <c r="J148" s="64"/>
      <c r="K148" s="64" t="s">
        <v>48</v>
      </c>
      <c r="L148" s="64"/>
      <c r="M148" s="64"/>
      <c r="N148" s="64"/>
      <c r="O148" s="65" t="s">
        <v>96</v>
      </c>
      <c r="P148" s="65"/>
      <c r="Q148" s="65"/>
      <c r="R148" s="65"/>
    </row>
    <row r="149" spans="2:18" ht="18.75" customHeight="1" x14ac:dyDescent="0.2">
      <c r="D149" s="63" t="s">
        <v>50</v>
      </c>
      <c r="E149" s="63"/>
      <c r="F149" s="63"/>
      <c r="G149" s="63"/>
      <c r="H149" s="64" t="s">
        <v>61</v>
      </c>
      <c r="I149" s="64"/>
      <c r="J149" s="64"/>
      <c r="K149" s="64"/>
      <c r="L149" s="64"/>
      <c r="M149" s="64" t="s">
        <v>52</v>
      </c>
      <c r="N149" s="64"/>
      <c r="O149" s="64"/>
      <c r="P149" s="65" t="s">
        <v>62</v>
      </c>
      <c r="Q149" s="65"/>
      <c r="R149" s="65"/>
    </row>
    <row r="150" spans="2:18" ht="19.350000000000001" customHeight="1" x14ac:dyDescent="0.2">
      <c r="D150" s="66" t="s">
        <v>84</v>
      </c>
      <c r="E150" s="66"/>
      <c r="F150" s="67" t="s">
        <v>55</v>
      </c>
      <c r="G150" s="67"/>
      <c r="H150" s="67"/>
      <c r="I150" s="67"/>
      <c r="J150" s="68">
        <v>179020</v>
      </c>
      <c r="K150" s="68"/>
      <c r="L150" s="68"/>
      <c r="M150" s="68"/>
    </row>
    <row r="151" spans="2:18" ht="17.100000000000001" customHeight="1" x14ac:dyDescent="0.2"/>
    <row r="152" spans="2:18" ht="19.350000000000001" customHeight="1" x14ac:dyDescent="0.2">
      <c r="C152" s="66" t="s">
        <v>84</v>
      </c>
      <c r="D152" s="66"/>
      <c r="E152" s="67" t="s">
        <v>55</v>
      </c>
      <c r="F152" s="67"/>
      <c r="G152" s="67"/>
      <c r="H152" s="67"/>
      <c r="I152" s="68">
        <v>179020</v>
      </c>
      <c r="J152" s="68"/>
      <c r="K152" s="68"/>
    </row>
    <row r="153" spans="2:18" ht="25.5" customHeight="1" x14ac:dyDescent="0.2"/>
    <row r="154" spans="2:18" ht="0.75" customHeight="1" x14ac:dyDescent="0.2">
      <c r="B154" s="58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60"/>
    </row>
    <row r="155" spans="2:18" ht="6" customHeight="1" x14ac:dyDescent="0.2"/>
    <row r="156" spans="2:18" ht="11.85" customHeight="1" x14ac:dyDescent="0.2">
      <c r="C156" s="69" t="s">
        <v>144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</row>
    <row r="157" spans="2:18" ht="17.100000000000001" customHeight="1" x14ac:dyDescent="0.2"/>
    <row r="158" spans="2:18" ht="16.149999999999999" customHeight="1" x14ac:dyDescent="0.2">
      <c r="C158" s="62" t="s">
        <v>149</v>
      </c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</row>
    <row r="159" spans="2:18" ht="0.75" customHeight="1" x14ac:dyDescent="0.2"/>
    <row r="160" spans="2:18" ht="0.75" customHeight="1" x14ac:dyDescent="0.2">
      <c r="B160" s="58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60"/>
    </row>
    <row r="161" spans="3:18" ht="6" customHeight="1" x14ac:dyDescent="0.2"/>
    <row r="162" spans="3:18" ht="30.6" customHeight="1" x14ac:dyDescent="0.2">
      <c r="C162" s="63" t="s">
        <v>46</v>
      </c>
      <c r="D162" s="63"/>
      <c r="E162" s="63"/>
      <c r="F162" s="63"/>
      <c r="G162" s="64" t="s">
        <v>98</v>
      </c>
      <c r="H162" s="64"/>
      <c r="I162" s="64"/>
      <c r="J162" s="64"/>
      <c r="K162" s="64" t="s">
        <v>48</v>
      </c>
      <c r="L162" s="64"/>
      <c r="M162" s="64"/>
      <c r="N162" s="64"/>
      <c r="O162" s="65" t="s">
        <v>99</v>
      </c>
      <c r="P162" s="65"/>
      <c r="Q162" s="65"/>
      <c r="R162" s="65"/>
    </row>
    <row r="163" spans="3:18" ht="30.6" customHeight="1" x14ac:dyDescent="0.2">
      <c r="D163" s="63" t="s">
        <v>50</v>
      </c>
      <c r="E163" s="63"/>
      <c r="F163" s="63"/>
      <c r="G163" s="63"/>
      <c r="H163" s="64" t="s">
        <v>72</v>
      </c>
      <c r="I163" s="64"/>
      <c r="J163" s="64"/>
      <c r="K163" s="64"/>
      <c r="L163" s="64"/>
      <c r="M163" s="64" t="s">
        <v>52</v>
      </c>
      <c r="N163" s="64"/>
      <c r="O163" s="64"/>
      <c r="P163" s="65" t="s">
        <v>73</v>
      </c>
      <c r="Q163" s="65"/>
      <c r="R163" s="65"/>
    </row>
    <row r="164" spans="3:18" ht="19.350000000000001" customHeight="1" x14ac:dyDescent="0.2">
      <c r="D164" s="66" t="s">
        <v>58</v>
      </c>
      <c r="E164" s="66"/>
      <c r="F164" s="67" t="s">
        <v>55</v>
      </c>
      <c r="G164" s="67"/>
      <c r="H164" s="67"/>
      <c r="I164" s="67"/>
      <c r="J164" s="68">
        <v>30460</v>
      </c>
      <c r="K164" s="68"/>
      <c r="L164" s="68"/>
      <c r="M164" s="68"/>
    </row>
    <row r="165" spans="3:18" ht="17.100000000000001" customHeight="1" x14ac:dyDescent="0.2"/>
    <row r="166" spans="3:18" ht="19.350000000000001" customHeight="1" x14ac:dyDescent="0.2">
      <c r="C166" s="66" t="s">
        <v>58</v>
      </c>
      <c r="D166" s="66"/>
      <c r="E166" s="67" t="s">
        <v>55</v>
      </c>
      <c r="F166" s="67"/>
      <c r="G166" s="67"/>
      <c r="H166" s="67"/>
      <c r="I166" s="68">
        <v>30460</v>
      </c>
      <c r="J166" s="68"/>
      <c r="K166" s="68"/>
    </row>
    <row r="167" spans="3:18" ht="17.100000000000001" customHeight="1" x14ac:dyDescent="0.2"/>
    <row r="168" spans="3:18" ht="30.6" customHeight="1" x14ac:dyDescent="0.2">
      <c r="C168" s="63" t="s">
        <v>46</v>
      </c>
      <c r="D168" s="63"/>
      <c r="E168" s="63"/>
      <c r="F168" s="63"/>
      <c r="G168" s="64" t="s">
        <v>104</v>
      </c>
      <c r="H168" s="64"/>
      <c r="I168" s="64"/>
      <c r="J168" s="64"/>
      <c r="K168" s="64" t="s">
        <v>48</v>
      </c>
      <c r="L168" s="64"/>
      <c r="M168" s="64"/>
      <c r="N168" s="64"/>
      <c r="O168" s="65" t="s">
        <v>105</v>
      </c>
      <c r="P168" s="65"/>
      <c r="Q168" s="65"/>
      <c r="R168" s="65"/>
    </row>
    <row r="169" spans="3:18" ht="30.6" customHeight="1" x14ac:dyDescent="0.2">
      <c r="D169" s="63" t="s">
        <v>50</v>
      </c>
      <c r="E169" s="63"/>
      <c r="F169" s="63"/>
      <c r="G169" s="63"/>
      <c r="H169" s="64" t="s">
        <v>72</v>
      </c>
      <c r="I169" s="64"/>
      <c r="J169" s="64"/>
      <c r="K169" s="64"/>
      <c r="L169" s="64"/>
      <c r="M169" s="64" t="s">
        <v>52</v>
      </c>
      <c r="N169" s="64"/>
      <c r="O169" s="64"/>
      <c r="P169" s="65" t="s">
        <v>73</v>
      </c>
      <c r="Q169" s="65"/>
      <c r="R169" s="65"/>
    </row>
    <row r="170" spans="3:18" ht="19.350000000000001" customHeight="1" x14ac:dyDescent="0.2">
      <c r="D170" s="66" t="s">
        <v>58</v>
      </c>
      <c r="E170" s="66"/>
      <c r="F170" s="67" t="s">
        <v>55</v>
      </c>
      <c r="G170" s="67"/>
      <c r="H170" s="67"/>
      <c r="I170" s="67"/>
      <c r="J170" s="68">
        <v>37340</v>
      </c>
      <c r="K170" s="68"/>
      <c r="L170" s="68"/>
      <c r="M170" s="68"/>
    </row>
    <row r="171" spans="3:18" ht="17.100000000000001" customHeight="1" x14ac:dyDescent="0.2"/>
    <row r="172" spans="3:18" ht="18.75" customHeight="1" x14ac:dyDescent="0.2">
      <c r="D172" s="63" t="s">
        <v>50</v>
      </c>
      <c r="E172" s="63"/>
      <c r="F172" s="63"/>
      <c r="G172" s="63"/>
      <c r="H172" s="64" t="s">
        <v>111</v>
      </c>
      <c r="I172" s="64"/>
      <c r="J172" s="64"/>
      <c r="K172" s="64"/>
      <c r="L172" s="64"/>
      <c r="M172" s="64" t="s">
        <v>52</v>
      </c>
      <c r="N172" s="64"/>
      <c r="O172" s="64"/>
      <c r="P172" s="65" t="s">
        <v>112</v>
      </c>
      <c r="Q172" s="65"/>
      <c r="R172" s="65"/>
    </row>
    <row r="173" spans="3:18" ht="19.350000000000001" customHeight="1" x14ac:dyDescent="0.2">
      <c r="D173" s="66" t="s">
        <v>58</v>
      </c>
      <c r="E173" s="66"/>
      <c r="F173" s="67" t="s">
        <v>55</v>
      </c>
      <c r="G173" s="67"/>
      <c r="H173" s="67"/>
      <c r="I173" s="67"/>
      <c r="J173" s="68">
        <v>41400</v>
      </c>
      <c r="K173" s="68"/>
      <c r="L173" s="68"/>
      <c r="M173" s="68"/>
    </row>
    <row r="174" spans="3:18" ht="17.100000000000001" customHeight="1" x14ac:dyDescent="0.2"/>
    <row r="175" spans="3:18" ht="19.350000000000001" customHeight="1" x14ac:dyDescent="0.2">
      <c r="C175" s="66" t="s">
        <v>54</v>
      </c>
      <c r="D175" s="66"/>
      <c r="E175" s="67" t="s">
        <v>55</v>
      </c>
      <c r="F175" s="67"/>
      <c r="G175" s="67"/>
      <c r="H175" s="67"/>
      <c r="I175" s="68">
        <v>78740</v>
      </c>
      <c r="J175" s="68"/>
      <c r="K175" s="68"/>
    </row>
    <row r="176" spans="3:18" ht="17.100000000000001" customHeight="1" x14ac:dyDescent="0.2"/>
    <row r="177" spans="2:18" ht="30.6" customHeight="1" x14ac:dyDescent="0.2">
      <c r="C177" s="63" t="s">
        <v>46</v>
      </c>
      <c r="D177" s="63"/>
      <c r="E177" s="63"/>
      <c r="F177" s="63"/>
      <c r="G177" s="64" t="s">
        <v>106</v>
      </c>
      <c r="H177" s="64"/>
      <c r="I177" s="64"/>
      <c r="J177" s="64"/>
      <c r="K177" s="64" t="s">
        <v>48</v>
      </c>
      <c r="L177" s="64"/>
      <c r="M177" s="64"/>
      <c r="N177" s="64"/>
      <c r="O177" s="65" t="s">
        <v>107</v>
      </c>
      <c r="P177" s="65"/>
      <c r="Q177" s="65"/>
      <c r="R177" s="65"/>
    </row>
    <row r="178" spans="2:18" ht="30.6" customHeight="1" x14ac:dyDescent="0.2">
      <c r="D178" s="63" t="s">
        <v>50</v>
      </c>
      <c r="E178" s="63"/>
      <c r="F178" s="63"/>
      <c r="G178" s="63"/>
      <c r="H178" s="64" t="s">
        <v>72</v>
      </c>
      <c r="I178" s="64"/>
      <c r="J178" s="64"/>
      <c r="K178" s="64"/>
      <c r="L178" s="64"/>
      <c r="M178" s="64" t="s">
        <v>52</v>
      </c>
      <c r="N178" s="64"/>
      <c r="O178" s="64"/>
      <c r="P178" s="65" t="s">
        <v>73</v>
      </c>
      <c r="Q178" s="65"/>
      <c r="R178" s="65"/>
    </row>
    <row r="179" spans="2:18" ht="19.350000000000001" customHeight="1" x14ac:dyDescent="0.2">
      <c r="D179" s="66" t="s">
        <v>82</v>
      </c>
      <c r="E179" s="66"/>
      <c r="F179" s="67" t="s">
        <v>55</v>
      </c>
      <c r="G179" s="67"/>
      <c r="H179" s="67"/>
      <c r="I179" s="67"/>
      <c r="J179" s="68">
        <v>36680</v>
      </c>
      <c r="K179" s="68"/>
      <c r="L179" s="68"/>
      <c r="M179" s="68"/>
    </row>
    <row r="180" spans="2:18" ht="17.100000000000001" customHeight="1" x14ac:dyDescent="0.2"/>
    <row r="181" spans="2:18" ht="18.75" customHeight="1" x14ac:dyDescent="0.2">
      <c r="D181" s="63" t="s">
        <v>50</v>
      </c>
      <c r="E181" s="63"/>
      <c r="F181" s="63"/>
      <c r="G181" s="63"/>
      <c r="H181" s="64" t="s">
        <v>61</v>
      </c>
      <c r="I181" s="64"/>
      <c r="J181" s="64"/>
      <c r="K181" s="64"/>
      <c r="L181" s="64"/>
      <c r="M181" s="64" t="s">
        <v>52</v>
      </c>
      <c r="N181" s="64"/>
      <c r="O181" s="64"/>
      <c r="P181" s="65" t="s">
        <v>62</v>
      </c>
      <c r="Q181" s="65"/>
      <c r="R181" s="65"/>
    </row>
    <row r="182" spans="2:18" ht="19.350000000000001" customHeight="1" x14ac:dyDescent="0.2">
      <c r="D182" s="66" t="s">
        <v>82</v>
      </c>
      <c r="E182" s="66"/>
      <c r="F182" s="67" t="s">
        <v>55</v>
      </c>
      <c r="G182" s="67"/>
      <c r="H182" s="67"/>
      <c r="I182" s="67"/>
      <c r="J182" s="68">
        <v>49180</v>
      </c>
      <c r="K182" s="68"/>
      <c r="L182" s="68"/>
      <c r="M182" s="68"/>
    </row>
    <row r="183" spans="2:18" ht="17.100000000000001" customHeight="1" x14ac:dyDescent="0.2"/>
    <row r="184" spans="2:18" ht="18.75" customHeight="1" x14ac:dyDescent="0.2">
      <c r="D184" s="63" t="s">
        <v>50</v>
      </c>
      <c r="E184" s="63"/>
      <c r="F184" s="63"/>
      <c r="G184" s="63"/>
      <c r="H184" s="64" t="s">
        <v>111</v>
      </c>
      <c r="I184" s="64"/>
      <c r="J184" s="64"/>
      <c r="K184" s="64"/>
      <c r="L184" s="64"/>
      <c r="M184" s="64" t="s">
        <v>52</v>
      </c>
      <c r="N184" s="64"/>
      <c r="O184" s="64"/>
      <c r="P184" s="65" t="s">
        <v>112</v>
      </c>
      <c r="Q184" s="65"/>
      <c r="R184" s="65"/>
    </row>
    <row r="185" spans="2:18" ht="19.350000000000001" customHeight="1" x14ac:dyDescent="0.2">
      <c r="D185" s="66" t="s">
        <v>63</v>
      </c>
      <c r="E185" s="66"/>
      <c r="F185" s="67" t="s">
        <v>55</v>
      </c>
      <c r="G185" s="67"/>
      <c r="H185" s="67"/>
      <c r="I185" s="67"/>
      <c r="J185" s="68">
        <v>20000</v>
      </c>
      <c r="K185" s="68"/>
      <c r="L185" s="68"/>
      <c r="M185" s="68"/>
    </row>
    <row r="186" spans="2:18" ht="17.100000000000001" customHeight="1" x14ac:dyDescent="0.2"/>
    <row r="187" spans="2:18" ht="19.350000000000001" customHeight="1" x14ac:dyDescent="0.2">
      <c r="C187" s="66" t="s">
        <v>119</v>
      </c>
      <c r="D187" s="66"/>
      <c r="E187" s="67" t="s">
        <v>55</v>
      </c>
      <c r="F187" s="67"/>
      <c r="G187" s="67"/>
      <c r="H187" s="67"/>
      <c r="I187" s="68">
        <v>105860</v>
      </c>
      <c r="J187" s="68"/>
      <c r="K187" s="68"/>
    </row>
    <row r="188" spans="2:18" ht="17.100000000000001" customHeight="1" x14ac:dyDescent="0.2"/>
    <row r="189" spans="2:18" ht="18.75" customHeight="1" x14ac:dyDescent="0.2">
      <c r="C189" s="63" t="s">
        <v>46</v>
      </c>
      <c r="D189" s="63"/>
      <c r="E189" s="63"/>
      <c r="F189" s="63"/>
      <c r="G189" s="64" t="s">
        <v>113</v>
      </c>
      <c r="H189" s="64"/>
      <c r="I189" s="64"/>
      <c r="J189" s="64"/>
      <c r="K189" s="64" t="s">
        <v>48</v>
      </c>
      <c r="L189" s="64"/>
      <c r="M189" s="64"/>
      <c r="N189" s="64"/>
      <c r="O189" s="65" t="s">
        <v>114</v>
      </c>
      <c r="P189" s="65"/>
      <c r="Q189" s="65"/>
      <c r="R189" s="65"/>
    </row>
    <row r="190" spans="2:18" ht="30.6" customHeight="1" x14ac:dyDescent="0.2">
      <c r="D190" s="63" t="s">
        <v>50</v>
      </c>
      <c r="E190" s="63"/>
      <c r="F190" s="63"/>
      <c r="G190" s="63"/>
      <c r="H190" s="64" t="s">
        <v>72</v>
      </c>
      <c r="I190" s="64"/>
      <c r="J190" s="64"/>
      <c r="K190" s="64"/>
      <c r="L190" s="64"/>
      <c r="M190" s="64" t="s">
        <v>52</v>
      </c>
      <c r="N190" s="64"/>
      <c r="O190" s="64"/>
      <c r="P190" s="65" t="s">
        <v>73</v>
      </c>
      <c r="Q190" s="65"/>
      <c r="R190" s="65"/>
    </row>
    <row r="191" spans="2:18" ht="14.25" customHeight="1" x14ac:dyDescent="0.2"/>
    <row r="192" spans="2:18" ht="0.75" customHeight="1" x14ac:dyDescent="0.2">
      <c r="B192" s="58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60"/>
    </row>
    <row r="193" spans="2:18" ht="6" customHeight="1" x14ac:dyDescent="0.2"/>
    <row r="194" spans="2:18" ht="11.85" customHeight="1" x14ac:dyDescent="0.2">
      <c r="C194" s="69" t="s">
        <v>144</v>
      </c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</row>
    <row r="195" spans="2:18" ht="17.100000000000001" customHeight="1" x14ac:dyDescent="0.2"/>
    <row r="196" spans="2:18" ht="16.149999999999999" customHeight="1" x14ac:dyDescent="0.2">
      <c r="C196" s="62" t="s">
        <v>149</v>
      </c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</row>
    <row r="197" spans="2:18" ht="0.75" customHeight="1" x14ac:dyDescent="0.2"/>
    <row r="198" spans="2:18" ht="0.75" customHeight="1" x14ac:dyDescent="0.2">
      <c r="B198" s="58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60"/>
    </row>
    <row r="199" spans="2:18" ht="6" customHeight="1" x14ac:dyDescent="0.2"/>
    <row r="200" spans="2:18" ht="19.350000000000001" customHeight="1" x14ac:dyDescent="0.2">
      <c r="D200" s="66" t="s">
        <v>58</v>
      </c>
      <c r="E200" s="66"/>
      <c r="F200" s="67" t="s">
        <v>55</v>
      </c>
      <c r="G200" s="67"/>
      <c r="H200" s="67"/>
      <c r="I200" s="67"/>
      <c r="J200" s="68">
        <v>50100</v>
      </c>
      <c r="K200" s="68"/>
      <c r="L200" s="68"/>
      <c r="M200" s="68"/>
    </row>
    <row r="201" spans="2:18" ht="17.100000000000001" customHeight="1" x14ac:dyDescent="0.2"/>
    <row r="202" spans="2:18" ht="19.350000000000001" customHeight="1" x14ac:dyDescent="0.2">
      <c r="C202" s="66" t="s">
        <v>58</v>
      </c>
      <c r="D202" s="66"/>
      <c r="E202" s="67" t="s">
        <v>55</v>
      </c>
      <c r="F202" s="67"/>
      <c r="G202" s="67"/>
      <c r="H202" s="67"/>
      <c r="I202" s="68">
        <v>50100</v>
      </c>
      <c r="J202" s="68"/>
      <c r="K202" s="68"/>
    </row>
    <row r="203" spans="2:18" ht="17.100000000000001" customHeight="1" x14ac:dyDescent="0.2"/>
    <row r="204" spans="2:18" ht="42.6" customHeight="1" x14ac:dyDescent="0.2">
      <c r="C204" s="63" t="s">
        <v>46</v>
      </c>
      <c r="D204" s="63"/>
      <c r="E204" s="63"/>
      <c r="F204" s="63"/>
      <c r="G204" s="64" t="s">
        <v>115</v>
      </c>
      <c r="H204" s="64"/>
      <c r="I204" s="64"/>
      <c r="J204" s="64"/>
      <c r="K204" s="64" t="s">
        <v>48</v>
      </c>
      <c r="L204" s="64"/>
      <c r="M204" s="64"/>
      <c r="N204" s="64"/>
      <c r="O204" s="65" t="s">
        <v>116</v>
      </c>
      <c r="P204" s="65"/>
      <c r="Q204" s="65"/>
      <c r="R204" s="65"/>
    </row>
    <row r="205" spans="2:18" ht="18.75" customHeight="1" x14ac:dyDescent="0.2">
      <c r="D205" s="63" t="s">
        <v>50</v>
      </c>
      <c r="E205" s="63"/>
      <c r="F205" s="63"/>
      <c r="G205" s="63"/>
      <c r="H205" s="64" t="s">
        <v>68</v>
      </c>
      <c r="I205" s="64"/>
      <c r="J205" s="64"/>
      <c r="K205" s="64"/>
      <c r="L205" s="64"/>
      <c r="M205" s="64" t="s">
        <v>52</v>
      </c>
      <c r="N205" s="64"/>
      <c r="O205" s="64"/>
      <c r="P205" s="65" t="s">
        <v>69</v>
      </c>
      <c r="Q205" s="65"/>
      <c r="R205" s="65"/>
    </row>
    <row r="206" spans="2:18" ht="19.350000000000001" customHeight="1" x14ac:dyDescent="0.2">
      <c r="D206" s="66" t="s">
        <v>83</v>
      </c>
      <c r="E206" s="66"/>
      <c r="F206" s="67" t="s">
        <v>55</v>
      </c>
      <c r="G206" s="67"/>
      <c r="H206" s="67"/>
      <c r="I206" s="67"/>
      <c r="J206" s="68">
        <v>143580</v>
      </c>
      <c r="K206" s="68"/>
      <c r="L206" s="68"/>
      <c r="M206" s="68"/>
    </row>
    <row r="207" spans="2:18" ht="17.100000000000001" customHeight="1" x14ac:dyDescent="0.2"/>
    <row r="208" spans="2:18" ht="19.350000000000001" customHeight="1" x14ac:dyDescent="0.2">
      <c r="C208" s="66" t="s">
        <v>83</v>
      </c>
      <c r="D208" s="66"/>
      <c r="E208" s="67" t="s">
        <v>55</v>
      </c>
      <c r="F208" s="67"/>
      <c r="G208" s="67"/>
      <c r="H208" s="67"/>
      <c r="I208" s="68">
        <v>143580</v>
      </c>
      <c r="J208" s="68"/>
      <c r="K208" s="68"/>
    </row>
    <row r="209" spans="2:18" ht="17.100000000000001" customHeight="1" x14ac:dyDescent="0.2"/>
    <row r="210" spans="2:18" ht="18.75" customHeight="1" x14ac:dyDescent="0.2">
      <c r="C210" s="63" t="s">
        <v>46</v>
      </c>
      <c r="D210" s="63"/>
      <c r="E210" s="63"/>
      <c r="F210" s="63"/>
      <c r="G210" s="64" t="s">
        <v>117</v>
      </c>
      <c r="H210" s="64"/>
      <c r="I210" s="64"/>
      <c r="J210" s="64"/>
      <c r="K210" s="64" t="s">
        <v>48</v>
      </c>
      <c r="L210" s="64"/>
      <c r="M210" s="64"/>
      <c r="N210" s="64"/>
      <c r="O210" s="65" t="s">
        <v>118</v>
      </c>
      <c r="P210" s="65"/>
      <c r="Q210" s="65"/>
      <c r="R210" s="65"/>
    </row>
    <row r="211" spans="2:18" ht="30.6" customHeight="1" x14ac:dyDescent="0.2">
      <c r="D211" s="63" t="s">
        <v>50</v>
      </c>
      <c r="E211" s="63"/>
      <c r="F211" s="63"/>
      <c r="G211" s="63"/>
      <c r="H211" s="64" t="s">
        <v>72</v>
      </c>
      <c r="I211" s="64"/>
      <c r="J211" s="64"/>
      <c r="K211" s="64"/>
      <c r="L211" s="64"/>
      <c r="M211" s="64" t="s">
        <v>52</v>
      </c>
      <c r="N211" s="64"/>
      <c r="O211" s="64"/>
      <c r="P211" s="65" t="s">
        <v>73</v>
      </c>
      <c r="Q211" s="65"/>
      <c r="R211" s="65"/>
    </row>
    <row r="212" spans="2:18" ht="19.350000000000001" customHeight="1" x14ac:dyDescent="0.2">
      <c r="D212" s="66" t="s">
        <v>79</v>
      </c>
      <c r="E212" s="66"/>
      <c r="F212" s="67" t="s">
        <v>55</v>
      </c>
      <c r="G212" s="67"/>
      <c r="H212" s="67"/>
      <c r="I212" s="67"/>
      <c r="J212" s="68">
        <v>95260</v>
      </c>
      <c r="K212" s="68"/>
      <c r="L212" s="68"/>
      <c r="M212" s="68"/>
    </row>
    <row r="213" spans="2:18" ht="17.100000000000001" customHeight="1" x14ac:dyDescent="0.2"/>
    <row r="214" spans="2:18" ht="19.350000000000001" customHeight="1" x14ac:dyDescent="0.2">
      <c r="C214" s="66" t="s">
        <v>79</v>
      </c>
      <c r="D214" s="66"/>
      <c r="E214" s="67" t="s">
        <v>55</v>
      </c>
      <c r="F214" s="67"/>
      <c r="G214" s="67"/>
      <c r="H214" s="67"/>
      <c r="I214" s="68">
        <v>95260</v>
      </c>
      <c r="J214" s="68"/>
      <c r="K214" s="68"/>
    </row>
    <row r="215" spans="2:18" ht="17.100000000000001" customHeight="1" x14ac:dyDescent="0.2"/>
    <row r="216" spans="2:18" ht="19.350000000000001" customHeight="1" x14ac:dyDescent="0.2">
      <c r="C216" s="70" t="s">
        <v>153</v>
      </c>
      <c r="D216" s="70"/>
      <c r="E216" s="71" t="s">
        <v>55</v>
      </c>
      <c r="F216" s="71"/>
      <c r="G216" s="71"/>
      <c r="H216" s="71"/>
      <c r="I216" s="72">
        <v>2282979</v>
      </c>
      <c r="J216" s="72"/>
      <c r="K216" s="72"/>
    </row>
    <row r="217" spans="2:18" ht="283.14999999999998" customHeight="1" x14ac:dyDescent="0.2"/>
    <row r="218" spans="2:18" ht="0.75" customHeight="1" x14ac:dyDescent="0.2">
      <c r="B218" s="58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60"/>
    </row>
    <row r="219" spans="2:18" ht="6" customHeight="1" x14ac:dyDescent="0.2"/>
    <row r="220" spans="2:18" ht="11.85" customHeight="1" x14ac:dyDescent="0.2">
      <c r="C220" s="69" t="s">
        <v>144</v>
      </c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</row>
  </sheetData>
  <mergeCells count="407">
    <mergeCell ref="C216:D216"/>
    <mergeCell ref="E216:H216"/>
    <mergeCell ref="I216:K216"/>
    <mergeCell ref="C220:Q220"/>
    <mergeCell ref="D212:E212"/>
    <mergeCell ref="F212:I212"/>
    <mergeCell ref="J212:M212"/>
    <mergeCell ref="C214:D214"/>
    <mergeCell ref="E214:H214"/>
    <mergeCell ref="I214:K214"/>
    <mergeCell ref="C210:F210"/>
    <mergeCell ref="G210:J210"/>
    <mergeCell ref="K210:N210"/>
    <mergeCell ref="O210:R210"/>
    <mergeCell ref="D211:G211"/>
    <mergeCell ref="H211:L211"/>
    <mergeCell ref="M211:O211"/>
    <mergeCell ref="P211:R211"/>
    <mergeCell ref="D206:E206"/>
    <mergeCell ref="F206:I206"/>
    <mergeCell ref="J206:M206"/>
    <mergeCell ref="C208:D208"/>
    <mergeCell ref="E208:H208"/>
    <mergeCell ref="I208:K208"/>
    <mergeCell ref="C204:F204"/>
    <mergeCell ref="G204:J204"/>
    <mergeCell ref="K204:N204"/>
    <mergeCell ref="O204:R204"/>
    <mergeCell ref="D205:G205"/>
    <mergeCell ref="H205:L205"/>
    <mergeCell ref="M205:O205"/>
    <mergeCell ref="P205:R205"/>
    <mergeCell ref="C196:Q196"/>
    <mergeCell ref="D200:E200"/>
    <mergeCell ref="F200:I200"/>
    <mergeCell ref="J200:M200"/>
    <mergeCell ref="C202:D202"/>
    <mergeCell ref="E202:H202"/>
    <mergeCell ref="I202:K202"/>
    <mergeCell ref="O189:R189"/>
    <mergeCell ref="D190:G190"/>
    <mergeCell ref="H190:L190"/>
    <mergeCell ref="M190:O190"/>
    <mergeCell ref="P190:R190"/>
    <mergeCell ref="C194:Q194"/>
    <mergeCell ref="C187:D187"/>
    <mergeCell ref="E187:H187"/>
    <mergeCell ref="I187:K187"/>
    <mergeCell ref="C189:F189"/>
    <mergeCell ref="G189:J189"/>
    <mergeCell ref="K189:N189"/>
    <mergeCell ref="D184:G184"/>
    <mergeCell ref="H184:L184"/>
    <mergeCell ref="M184:O184"/>
    <mergeCell ref="P184:R184"/>
    <mergeCell ref="D185:E185"/>
    <mergeCell ref="F185:I185"/>
    <mergeCell ref="J185:M185"/>
    <mergeCell ref="D181:G181"/>
    <mergeCell ref="H181:L181"/>
    <mergeCell ref="M181:O181"/>
    <mergeCell ref="P181:R181"/>
    <mergeCell ref="D182:E182"/>
    <mergeCell ref="F182:I182"/>
    <mergeCell ref="J182:M182"/>
    <mergeCell ref="O177:R177"/>
    <mergeCell ref="D178:G178"/>
    <mergeCell ref="H178:L178"/>
    <mergeCell ref="M178:O178"/>
    <mergeCell ref="P178:R178"/>
    <mergeCell ref="D179:E179"/>
    <mergeCell ref="F179:I179"/>
    <mergeCell ref="J179:M179"/>
    <mergeCell ref="C175:D175"/>
    <mergeCell ref="E175:H175"/>
    <mergeCell ref="I175:K175"/>
    <mergeCell ref="C177:F177"/>
    <mergeCell ref="G177:J177"/>
    <mergeCell ref="K177:N177"/>
    <mergeCell ref="D172:G172"/>
    <mergeCell ref="H172:L172"/>
    <mergeCell ref="M172:O172"/>
    <mergeCell ref="P172:R172"/>
    <mergeCell ref="D173:E173"/>
    <mergeCell ref="F173:I173"/>
    <mergeCell ref="J173:M173"/>
    <mergeCell ref="O168:R168"/>
    <mergeCell ref="D169:G169"/>
    <mergeCell ref="H169:L169"/>
    <mergeCell ref="M169:O169"/>
    <mergeCell ref="P169:R169"/>
    <mergeCell ref="D170:E170"/>
    <mergeCell ref="F170:I170"/>
    <mergeCell ref="J170:M170"/>
    <mergeCell ref="C166:D166"/>
    <mergeCell ref="E166:H166"/>
    <mergeCell ref="I166:K166"/>
    <mergeCell ref="C168:F168"/>
    <mergeCell ref="G168:J168"/>
    <mergeCell ref="K168:N168"/>
    <mergeCell ref="D163:G163"/>
    <mergeCell ref="H163:L163"/>
    <mergeCell ref="M163:O163"/>
    <mergeCell ref="P163:R163"/>
    <mergeCell ref="D164:E164"/>
    <mergeCell ref="F164:I164"/>
    <mergeCell ref="J164:M164"/>
    <mergeCell ref="C152:D152"/>
    <mergeCell ref="E152:H152"/>
    <mergeCell ref="I152:K152"/>
    <mergeCell ref="C156:Q156"/>
    <mergeCell ref="C158:Q158"/>
    <mergeCell ref="C162:F162"/>
    <mergeCell ref="G162:J162"/>
    <mergeCell ref="K162:N162"/>
    <mergeCell ref="O162:R162"/>
    <mergeCell ref="O148:R148"/>
    <mergeCell ref="D149:G149"/>
    <mergeCell ref="H149:L149"/>
    <mergeCell ref="M149:O149"/>
    <mergeCell ref="P149:R149"/>
    <mergeCell ref="D150:E150"/>
    <mergeCell ref="F150:I150"/>
    <mergeCell ref="J150:M150"/>
    <mergeCell ref="C146:D146"/>
    <mergeCell ref="E146:H146"/>
    <mergeCell ref="I146:K146"/>
    <mergeCell ref="C148:F148"/>
    <mergeCell ref="G148:J148"/>
    <mergeCell ref="K148:N148"/>
    <mergeCell ref="O142:R142"/>
    <mergeCell ref="D143:G143"/>
    <mergeCell ref="H143:L143"/>
    <mergeCell ref="M143:O143"/>
    <mergeCell ref="P143:R143"/>
    <mergeCell ref="D144:E144"/>
    <mergeCell ref="F144:I144"/>
    <mergeCell ref="J144:M144"/>
    <mergeCell ref="C140:D140"/>
    <mergeCell ref="E140:H140"/>
    <mergeCell ref="I140:K140"/>
    <mergeCell ref="C142:F142"/>
    <mergeCell ref="G142:J142"/>
    <mergeCell ref="K142:N142"/>
    <mergeCell ref="O136:R136"/>
    <mergeCell ref="D137:G137"/>
    <mergeCell ref="H137:L137"/>
    <mergeCell ref="M137:O137"/>
    <mergeCell ref="P137:R137"/>
    <mergeCell ref="D138:E138"/>
    <mergeCell ref="F138:I138"/>
    <mergeCell ref="J138:M138"/>
    <mergeCell ref="C134:D134"/>
    <mergeCell ref="E134:H134"/>
    <mergeCell ref="I134:K134"/>
    <mergeCell ref="C136:F136"/>
    <mergeCell ref="G136:J136"/>
    <mergeCell ref="K136:N136"/>
    <mergeCell ref="D131:G131"/>
    <mergeCell ref="H131:L131"/>
    <mergeCell ref="M131:O131"/>
    <mergeCell ref="P131:R131"/>
    <mergeCell ref="D132:E132"/>
    <mergeCell ref="F132:I132"/>
    <mergeCell ref="J132:M132"/>
    <mergeCell ref="D128:G128"/>
    <mergeCell ref="H128:L128"/>
    <mergeCell ref="M128:O128"/>
    <mergeCell ref="P128:R128"/>
    <mergeCell ref="D129:E129"/>
    <mergeCell ref="F129:I129"/>
    <mergeCell ref="J129:M129"/>
    <mergeCell ref="D125:G125"/>
    <mergeCell ref="H125:L125"/>
    <mergeCell ref="M125:O125"/>
    <mergeCell ref="P125:R125"/>
    <mergeCell ref="D126:E126"/>
    <mergeCell ref="F126:I126"/>
    <mergeCell ref="J126:M126"/>
    <mergeCell ref="C118:Q118"/>
    <mergeCell ref="C120:Q120"/>
    <mergeCell ref="C124:F124"/>
    <mergeCell ref="G124:J124"/>
    <mergeCell ref="K124:N124"/>
    <mergeCell ref="O124:R124"/>
    <mergeCell ref="P111:R111"/>
    <mergeCell ref="D112:E112"/>
    <mergeCell ref="F112:I112"/>
    <mergeCell ref="J112:M112"/>
    <mergeCell ref="C114:D114"/>
    <mergeCell ref="E114:H114"/>
    <mergeCell ref="I114:K114"/>
    <mergeCell ref="D109:E109"/>
    <mergeCell ref="F109:I109"/>
    <mergeCell ref="J109:M109"/>
    <mergeCell ref="D111:G111"/>
    <mergeCell ref="H111:L111"/>
    <mergeCell ref="M111:O111"/>
    <mergeCell ref="C107:F107"/>
    <mergeCell ref="G107:J107"/>
    <mergeCell ref="K107:N107"/>
    <mergeCell ref="O107:R107"/>
    <mergeCell ref="D108:G108"/>
    <mergeCell ref="H108:L108"/>
    <mergeCell ref="M108:O108"/>
    <mergeCell ref="P108:R108"/>
    <mergeCell ref="D103:E103"/>
    <mergeCell ref="F103:I103"/>
    <mergeCell ref="J103:M103"/>
    <mergeCell ref="C105:D105"/>
    <mergeCell ref="E105:H105"/>
    <mergeCell ref="I105:K105"/>
    <mergeCell ref="P99:R99"/>
    <mergeCell ref="D100:E100"/>
    <mergeCell ref="F100:I100"/>
    <mergeCell ref="J100:M100"/>
    <mergeCell ref="D102:G102"/>
    <mergeCell ref="H102:L102"/>
    <mergeCell ref="M102:O102"/>
    <mergeCell ref="P102:R102"/>
    <mergeCell ref="D97:E97"/>
    <mergeCell ref="F97:I97"/>
    <mergeCell ref="J97:M97"/>
    <mergeCell ref="D99:G99"/>
    <mergeCell ref="H99:L99"/>
    <mergeCell ref="M99:O99"/>
    <mergeCell ref="C95:F95"/>
    <mergeCell ref="G95:J95"/>
    <mergeCell ref="K95:N95"/>
    <mergeCell ref="O95:R95"/>
    <mergeCell ref="D96:G96"/>
    <mergeCell ref="H96:L96"/>
    <mergeCell ref="M96:O96"/>
    <mergeCell ref="P96:R96"/>
    <mergeCell ref="D91:E91"/>
    <mergeCell ref="F91:I91"/>
    <mergeCell ref="J91:M91"/>
    <mergeCell ref="C93:D93"/>
    <mergeCell ref="E93:H93"/>
    <mergeCell ref="I93:K93"/>
    <mergeCell ref="P87:R87"/>
    <mergeCell ref="D88:E88"/>
    <mergeCell ref="F88:I88"/>
    <mergeCell ref="J88:M88"/>
    <mergeCell ref="D90:G90"/>
    <mergeCell ref="H90:L90"/>
    <mergeCell ref="M90:O90"/>
    <mergeCell ref="P90:R90"/>
    <mergeCell ref="D85:E85"/>
    <mergeCell ref="F85:I85"/>
    <mergeCell ref="J85:M85"/>
    <mergeCell ref="D87:G87"/>
    <mergeCell ref="H87:L87"/>
    <mergeCell ref="M87:O87"/>
    <mergeCell ref="D75:G75"/>
    <mergeCell ref="H75:L75"/>
    <mergeCell ref="M75:O75"/>
    <mergeCell ref="P75:R75"/>
    <mergeCell ref="C79:Q79"/>
    <mergeCell ref="C81:Q81"/>
    <mergeCell ref="O71:R71"/>
    <mergeCell ref="D72:G72"/>
    <mergeCell ref="H72:L72"/>
    <mergeCell ref="M72:O72"/>
    <mergeCell ref="P72:R72"/>
    <mergeCell ref="D73:E73"/>
    <mergeCell ref="F73:I73"/>
    <mergeCell ref="J73:M73"/>
    <mergeCell ref="C69:D69"/>
    <mergeCell ref="E69:H69"/>
    <mergeCell ref="I69:K69"/>
    <mergeCell ref="C71:F71"/>
    <mergeCell ref="G71:J71"/>
    <mergeCell ref="K71:N71"/>
    <mergeCell ref="D66:G66"/>
    <mergeCell ref="H66:L66"/>
    <mergeCell ref="M66:O66"/>
    <mergeCell ref="P66:R66"/>
    <mergeCell ref="D67:E67"/>
    <mergeCell ref="F67:I67"/>
    <mergeCell ref="J67:M67"/>
    <mergeCell ref="D63:G63"/>
    <mergeCell ref="H63:L63"/>
    <mergeCell ref="M63:O63"/>
    <mergeCell ref="P63:R63"/>
    <mergeCell ref="D64:E64"/>
    <mergeCell ref="F64:I64"/>
    <mergeCell ref="J64:M64"/>
    <mergeCell ref="O59:R59"/>
    <mergeCell ref="D60:G60"/>
    <mergeCell ref="H60:L60"/>
    <mergeCell ref="M60:O60"/>
    <mergeCell ref="P60:R60"/>
    <mergeCell ref="D61:E61"/>
    <mergeCell ref="F61:I61"/>
    <mergeCell ref="J61:M61"/>
    <mergeCell ref="C57:D57"/>
    <mergeCell ref="E57:H57"/>
    <mergeCell ref="I57:K57"/>
    <mergeCell ref="C59:F59"/>
    <mergeCell ref="G59:J59"/>
    <mergeCell ref="K59:N59"/>
    <mergeCell ref="O53:R53"/>
    <mergeCell ref="D54:G54"/>
    <mergeCell ref="H54:L54"/>
    <mergeCell ref="M54:O54"/>
    <mergeCell ref="P54:R54"/>
    <mergeCell ref="D55:E55"/>
    <mergeCell ref="F55:I55"/>
    <mergeCell ref="J55:M55"/>
    <mergeCell ref="C51:D51"/>
    <mergeCell ref="E51:H51"/>
    <mergeCell ref="I51:K51"/>
    <mergeCell ref="C53:F53"/>
    <mergeCell ref="G53:J53"/>
    <mergeCell ref="K53:N53"/>
    <mergeCell ref="D48:G48"/>
    <mergeCell ref="H48:L48"/>
    <mergeCell ref="M48:O48"/>
    <mergeCell ref="P48:R48"/>
    <mergeCell ref="D49:E49"/>
    <mergeCell ref="F49:I49"/>
    <mergeCell ref="J49:M49"/>
    <mergeCell ref="C41:Q41"/>
    <mergeCell ref="C43:Q43"/>
    <mergeCell ref="C47:F47"/>
    <mergeCell ref="G47:J47"/>
    <mergeCell ref="K47:N47"/>
    <mergeCell ref="O47:R47"/>
    <mergeCell ref="D35:E35"/>
    <mergeCell ref="F35:I35"/>
    <mergeCell ref="J35:M35"/>
    <mergeCell ref="C37:D37"/>
    <mergeCell ref="E37:H37"/>
    <mergeCell ref="I37:K37"/>
    <mergeCell ref="C33:F33"/>
    <mergeCell ref="G33:J33"/>
    <mergeCell ref="K33:N33"/>
    <mergeCell ref="O33:R33"/>
    <mergeCell ref="D34:G34"/>
    <mergeCell ref="H34:L34"/>
    <mergeCell ref="M34:O34"/>
    <mergeCell ref="P34:R34"/>
    <mergeCell ref="P28:R28"/>
    <mergeCell ref="D29:E29"/>
    <mergeCell ref="F29:I29"/>
    <mergeCell ref="J29:M29"/>
    <mergeCell ref="C31:D31"/>
    <mergeCell ref="E31:H31"/>
    <mergeCell ref="I31:K31"/>
    <mergeCell ref="D26:E26"/>
    <mergeCell ref="F26:I26"/>
    <mergeCell ref="J26:M26"/>
    <mergeCell ref="D28:G28"/>
    <mergeCell ref="H28:L28"/>
    <mergeCell ref="M28:O28"/>
    <mergeCell ref="P22:R22"/>
    <mergeCell ref="D23:E23"/>
    <mergeCell ref="F23:I23"/>
    <mergeCell ref="J23:M23"/>
    <mergeCell ref="D25:G25"/>
    <mergeCell ref="H25:L25"/>
    <mergeCell ref="M25:O25"/>
    <mergeCell ref="P25:R25"/>
    <mergeCell ref="D20:E20"/>
    <mergeCell ref="F20:I20"/>
    <mergeCell ref="J20:M20"/>
    <mergeCell ref="D22:G22"/>
    <mergeCell ref="H22:L22"/>
    <mergeCell ref="M22:O22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39370078740157477" bottom="0.39370078740157477" header="0" footer="0"/>
  <pageSetup paperSize="0" fitToWidth="0" fitToHeight="0" pageOrder="overThenDown" orientation="landscape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4.25" x14ac:dyDescent="0.2"/>
  <cols>
    <col min="1" max="1" width="10.625" customWidth="1"/>
    <col min="2" max="1024" width="11" customWidth="1"/>
  </cols>
  <sheetData/>
  <pageMargins left="0" right="0" top="0.39370078740157477" bottom="0.39370078740157477" header="0" footer="0"/>
  <pageSetup paperSize="0" fitToWidth="0" fitToHeight="0" pageOrder="overThenDown" orientation="landscape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4.25" x14ac:dyDescent="0.2"/>
  <cols>
    <col min="1" max="1" width="10.625" customWidth="1"/>
    <col min="2" max="1024" width="11" customWidth="1"/>
  </cols>
  <sheetData/>
  <pageMargins left="0" right="0" top="0.39370078740157477" bottom="0.39370078740157477" header="0" footer="0"/>
  <pageSetup paperSize="0" fitToWidth="0" fitToHeight="0" pageOrder="overThenDown" orientation="landscape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4.25" x14ac:dyDescent="0.2"/>
  <cols>
    <col min="1" max="1" width="10.625" customWidth="1"/>
    <col min="2" max="1024" width="11" customWidth="1"/>
  </cols>
  <sheetData/>
  <pageMargins left="0" right="0" top="0.39370078740157477" bottom="0.39370078740157477" header="0" footer="0"/>
  <pageSetup paperSize="0" fitToWidth="0" fitToHeight="0" pageOrder="overThenDown" orientation="landscape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RowHeight="14.25" x14ac:dyDescent="0.2"/>
  <cols>
    <col min="1" max="1" width="10.625" customWidth="1"/>
    <col min="2" max="1024" width="11" customWidth="1"/>
  </cols>
  <sheetData/>
  <pageMargins left="0" right="0" top="0.39370078740157477" bottom="0.39370078740157477" header="0" footer="0"/>
  <pageSetup paperSize="0" fitToWidth="0" fitToHeight="0" pageOrder="overThenDown" orientation="landscape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RowHeight="14.25" x14ac:dyDescent="0.2"/>
  <cols>
    <col min="1" max="1" width="10.625" customWidth="1"/>
    <col min="2" max="1024" width="11" customWidth="1"/>
  </cols>
  <sheetData/>
  <pageMargins left="0" right="0" top="0.39370078740157477" bottom="0.39370078740157477" header="0" footer="0"/>
  <pageSetup paperSize="0" fitToWidth="0" fitToHeight="0" pageOrder="overThenDown" orientation="landscape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RowHeight="14.25" x14ac:dyDescent="0.2"/>
  <cols>
    <col min="1" max="1" width="10.625" customWidth="1"/>
    <col min="2" max="1024" width="11" customWidth="1"/>
  </cols>
  <sheetData/>
  <pageMargins left="0" right="0" top="0.39370078740157477" bottom="0.39370078740157477" header="0" footer="0"/>
  <pageSetup paperSize="0" fitToWidth="0" fitToHeight="0" pageOrder="overThenDown" orientation="landscape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RowHeight="14.25" x14ac:dyDescent="0.2"/>
  <cols>
    <col min="1" max="1" width="10.625" customWidth="1"/>
    <col min="2" max="1024" width="11" customWidth="1"/>
  </cols>
  <sheetData/>
  <pageMargins left="0" right="0" top="0.39370078740157477" bottom="0.39370078740157477" header="0" footer="0"/>
  <pageSetup paperSize="0" fitToWidth="0" fitToHeight="0" pageOrder="overThenDown" orientation="landscape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RowHeight="14.25" x14ac:dyDescent="0.2"/>
  <cols>
    <col min="1" max="1" width="10.625" customWidth="1"/>
    <col min="2" max="1024" width="11" customWidth="1"/>
  </cols>
  <sheetData/>
  <pageMargins left="0" right="0" top="0.39370078740157477" bottom="0.39370078740157477" header="0" footer="0"/>
  <pageSetup paperSize="0" fitToWidth="0" fitToHeight="0" pageOrder="overThenDown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recap_21</vt:lpstr>
      <vt:lpstr>Feuille1</vt:lpstr>
      <vt:lpstr>Feuille2</vt:lpstr>
      <vt:lpstr>Feuille3</vt:lpstr>
      <vt:lpstr>Feuille4</vt:lpstr>
      <vt:lpstr>Feuille5</vt:lpstr>
      <vt:lpstr>Feuille6</vt:lpstr>
      <vt:lpstr>Feuille7</vt:lpstr>
      <vt:lpstr>Feuille8</vt:lpstr>
      <vt:lpstr>Feuille9</vt:lpstr>
      <vt:lpstr>Feuille10</vt:lpstr>
      <vt:lpstr>Feuille11</vt:lpstr>
      <vt:lpstr>Feuille12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</cp:lastModifiedBy>
  <cp:revision>5</cp:revision>
  <dcterms:created xsi:type="dcterms:W3CDTF">2021-05-29T21:17:57Z</dcterms:created>
  <dcterms:modified xsi:type="dcterms:W3CDTF">2021-06-04T20:39:54Z</dcterms:modified>
</cp:coreProperties>
</file>