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PV\Documents\Universitat\3er Curs\Practiques\AAV\pract3\"/>
    </mc:Choice>
  </mc:AlternateContent>
  <bookViews>
    <workbookView xWindow="0" yWindow="0" windowWidth="28800" windowHeight="12360" firstSheet="2" activeTab="4"/>
  </bookViews>
  <sheets>
    <sheet name="Actividad1_prefetchActivo" sheetId="1" r:id="rId1"/>
    <sheet name="Actividad2_prefetchDesactivado" sheetId="2" r:id="rId2"/>
    <sheet name="Actividad3_prefetchDesactivado" sheetId="3" r:id="rId3"/>
    <sheet name="Actividad3_prefetchActivado" sheetId="4" r:id="rId4"/>
    <sheet name="RESULTADOS ACTIVIDAD 3" sheetId="5" r:id="rId5"/>
  </sheets>
  <calcPr calcId="171027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2" i="5"/>
  <c r="G3" i="5"/>
  <c r="G4" i="5"/>
  <c r="G5" i="5"/>
  <c r="G6" i="5"/>
  <c r="G7" i="5"/>
  <c r="G8" i="5"/>
  <c r="G9" i="5"/>
  <c r="G10" i="5"/>
  <c r="G11" i="5"/>
  <c r="G2" i="5"/>
  <c r="F3" i="5"/>
  <c r="F4" i="5"/>
  <c r="F5" i="5"/>
  <c r="F6" i="5"/>
  <c r="F7" i="5"/>
  <c r="F8" i="5"/>
  <c r="F9" i="5"/>
  <c r="F10" i="5"/>
  <c r="F11" i="5"/>
  <c r="F2" i="5"/>
  <c r="C3" i="5"/>
  <c r="C4" i="5"/>
  <c r="C5" i="5"/>
  <c r="C6" i="5"/>
  <c r="C7" i="5"/>
  <c r="C8" i="5"/>
  <c r="C9" i="5"/>
  <c r="C10" i="5"/>
  <c r="C11" i="5"/>
  <c r="C2" i="5"/>
  <c r="B3" i="5"/>
  <c r="B4" i="5"/>
  <c r="B5" i="5"/>
  <c r="B6" i="5"/>
  <c r="B7" i="5"/>
  <c r="B8" i="5"/>
  <c r="B9" i="5"/>
  <c r="B10" i="5"/>
  <c r="B11" i="5"/>
  <c r="B2" i="5"/>
  <c r="A3" i="5"/>
  <c r="A4" i="5"/>
  <c r="A5" i="5"/>
  <c r="A6" i="5"/>
  <c r="A7" i="5"/>
  <c r="A8" i="5"/>
  <c r="A9" i="5"/>
  <c r="A10" i="5"/>
  <c r="A11" i="5"/>
  <c r="A2" i="5"/>
  <c r="J16" i="2" l="1"/>
  <c r="J17" i="2"/>
  <c r="J18" i="2"/>
  <c r="J19" i="2"/>
  <c r="J20" i="2"/>
  <c r="J21" i="2"/>
  <c r="J22" i="2"/>
  <c r="J23" i="2"/>
  <c r="J24" i="2"/>
  <c r="J15" i="2"/>
  <c r="I16" i="2"/>
  <c r="I17" i="2"/>
  <c r="I18" i="2"/>
  <c r="I19" i="2"/>
  <c r="I20" i="2"/>
  <c r="I21" i="2"/>
  <c r="I22" i="2"/>
  <c r="I23" i="2"/>
  <c r="I24" i="2"/>
  <c r="I15" i="2"/>
  <c r="H16" i="2"/>
  <c r="H17" i="2"/>
  <c r="H18" i="2"/>
  <c r="H19" i="2"/>
  <c r="H20" i="2"/>
  <c r="H21" i="2"/>
  <c r="H22" i="2"/>
  <c r="H23" i="2"/>
  <c r="H24" i="2"/>
  <c r="H15" i="2"/>
  <c r="J3" i="2"/>
  <c r="J4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24" i="2"/>
  <c r="G23" i="2"/>
  <c r="G22" i="2"/>
  <c r="G21" i="2"/>
  <c r="G20" i="2"/>
  <c r="G19" i="2"/>
  <c r="G18" i="2"/>
  <c r="G17" i="2"/>
  <c r="G16" i="2"/>
  <c r="G15" i="2"/>
  <c r="G11" i="2"/>
  <c r="G10" i="2"/>
  <c r="G9" i="2"/>
  <c r="G8" i="2"/>
  <c r="G7" i="2"/>
  <c r="G6" i="2"/>
  <c r="G5" i="2"/>
  <c r="G4" i="2"/>
  <c r="G3" i="2"/>
  <c r="G2" i="2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<sst xmlns="http://schemas.openxmlformats.org/spreadsheetml/2006/main" count="148" uniqueCount="41">
  <si>
    <t>Benchmark</t>
  </si>
  <si>
    <t>Cycles</t>
  </si>
  <si>
    <t>Instructions</t>
  </si>
  <si>
    <t>cycle_activity:cycles_no_execute</t>
  </si>
  <si>
    <t>cycle_activity:stalls_ldm_pending</t>
  </si>
  <si>
    <t>cycle_activity:stalls_l2_pending</t>
  </si>
  <si>
    <t>IPC</t>
  </si>
  <si>
    <t>Ciclos de parada L2</t>
  </si>
  <si>
    <t>Ciclos de parada por LLC y memoria</t>
  </si>
  <si>
    <t>Debidos a otras causas.</t>
  </si>
  <si>
    <t>mcf</t>
  </si>
  <si>
    <t>sjeng</t>
  </si>
  <si>
    <t>libquantum</t>
  </si>
  <si>
    <t>bwaves</t>
  </si>
  <si>
    <t>gamess</t>
  </si>
  <si>
    <t>milc</t>
  </si>
  <si>
    <t>zeusmp</t>
  </si>
  <si>
    <t>leslie3d</t>
  </si>
  <si>
    <t>gemsFDTD</t>
  </si>
  <si>
    <t>lbm</t>
  </si>
  <si>
    <t>stalls_ldm_pending-stalls_l2_pending</t>
  </si>
  <si>
    <t>stalls_l2_pending</t>
  </si>
  <si>
    <t>cycles_no_execute-stalls_ldm_pending</t>
  </si>
  <si>
    <t>Acertar en L1 no provoca cicle de parada</t>
  </si>
  <si>
    <t>loadsque, tras fallar en la L2,aciertan en la LLC o ME</t>
  </si>
  <si>
    <t>loadsque fallan en la cache L1 y aciertan en la L2</t>
  </si>
  <si>
    <t>mem_load_uops_retired:l1_miss</t>
  </si>
  <si>
    <t>mem_load_uops_retired:l2_miss</t>
  </si>
  <si>
    <t>mem_load_uops_retired:l3_miss</t>
  </si>
  <si>
    <t>IPC (Prefetch Desactivat)</t>
  </si>
  <si>
    <t>Prefetch Activado</t>
  </si>
  <si>
    <t>Prefetch Desactivado</t>
  </si>
  <si>
    <t>IPC (Prefetch Activat)</t>
  </si>
  <si>
    <t>D</t>
  </si>
  <si>
    <t>A</t>
  </si>
  <si>
    <t>MPKIL1 Prefetch Desactivado</t>
  </si>
  <si>
    <t>MPKIL2 Prefetch Desactivado</t>
  </si>
  <si>
    <t>MPKIL3 Prefetch Desactivado</t>
  </si>
  <si>
    <t>MPKIL1 Prefetch Activado</t>
  </si>
  <si>
    <t>MPKIL2 Prefetch Activado</t>
  </si>
  <si>
    <t>MPKIL3 Prefetch Activado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</si>
</sst>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0"/>
      <color theme="1"/>
      <name val="Liberation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4">
    <xf numFmtId="0" fontId="0" fillId="0" borderId="0" xfId="0"/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/>
          <a:lstStyle/>
          <a:p>
            <a:pPr>
              <a:defRPr sz="1050"/>
            </a:pPr>
            <a:r>
              <a:rPr lang="es-ES" sz="1050" b="1" i="0" u="none" strike="noStrike" baseline="0"/>
              <a:t>IPC de los benchmarks estudiados</a:t>
            </a:r>
            <a:endParaRPr lang="en-US" sz="1050" b="1"/>
          </a:p>
        </c:rich>
      </c:tx>
      <c:overlay val="0"/>
    </c:title>
    <c:autoTitleDeleted val="0"/>
    <c:plotArea>
      <c:layout>
        <c:manualLayout>
          <c:xMode val="edge"/>
          <c:yMode val="edge"/>
          <c:x val="4.1187500000000002E-2"/>
          <c:y val="0.10677777777777778"/>
          <c:w val="0.82825000000000004"/>
          <c:h val="0.8382222222222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Actividad1_prefetchActivo!$G$1:$G$1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Actividad1_prefetchActivo!$A$2:$A$11</c:f>
              <c:strCache>
                <c:ptCount val="10"/>
                <c:pt idx="0">
                  <c:v>mcf</c:v>
                </c:pt>
                <c:pt idx="1">
                  <c:v>sjeng</c:v>
                </c:pt>
                <c:pt idx="2">
                  <c:v>libquantum</c:v>
                </c:pt>
                <c:pt idx="3">
                  <c:v>bwaves</c:v>
                </c:pt>
                <c:pt idx="4">
                  <c:v>gamess</c:v>
                </c:pt>
                <c:pt idx="5">
                  <c:v>milc</c:v>
                </c:pt>
                <c:pt idx="6">
                  <c:v>zeusmp</c:v>
                </c:pt>
                <c:pt idx="7">
                  <c:v>leslie3d</c:v>
                </c:pt>
                <c:pt idx="8">
                  <c:v>gemsFDTD</c:v>
                </c:pt>
                <c:pt idx="9">
                  <c:v>lbm</c:v>
                </c:pt>
              </c:strCache>
            </c:strRef>
          </c:cat>
          <c:val>
            <c:numRef>
              <c:f>Actividad1_prefetchActivo!$G$2:$G$11</c:f>
              <c:numCache>
                <c:formatCode>General</c:formatCode>
                <c:ptCount val="10"/>
                <c:pt idx="0">
                  <c:v>0.8627111112033613</c:v>
                </c:pt>
                <c:pt idx="1">
                  <c:v>1.5273256656564818</c:v>
                </c:pt>
                <c:pt idx="2">
                  <c:v>2.1725610554618191</c:v>
                </c:pt>
                <c:pt idx="3">
                  <c:v>1.4977892647853315</c:v>
                </c:pt>
                <c:pt idx="4">
                  <c:v>2.3014008209783534</c:v>
                </c:pt>
                <c:pt idx="5">
                  <c:v>1.0707331363249326</c:v>
                </c:pt>
                <c:pt idx="6">
                  <c:v>1.4464298300612044</c:v>
                </c:pt>
                <c:pt idx="7">
                  <c:v>1.6161741085295078</c:v>
                </c:pt>
                <c:pt idx="8">
                  <c:v>1.5282517363239885</c:v>
                </c:pt>
                <c:pt idx="9">
                  <c:v>1.3825017819476602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7-4494-B529-78836BCC3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470303"/>
        <c:axId val="687035615"/>
      </c:barChart>
      <c:valAx>
        <c:axId val="6870356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803470303"/>
        <c:crossesAt val="0"/>
        <c:crossBetween val="between"/>
      </c:valAx>
      <c:catAx>
        <c:axId val="80347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Benchmarks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687035615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es-ES" sz="1100" b="1" i="0" u="none" strike="noStrike" baseline="0"/>
              <a:t>Ciclos de parada de los benchmarks estudiados</a:t>
            </a:r>
            <a:endParaRPr lang="es-ES" sz="1100" b="1"/>
          </a:p>
        </c:rich>
      </c:tx>
      <c:layout>
        <c:manualLayout>
          <c:xMode val="edge"/>
          <c:yMode val="edge"/>
          <c:x val="0.3335701106843047"/>
          <c:y val="1.8592297476759629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Actividad1_prefetchActivo!$I$1:$I$1</c:f>
              <c:strCache>
                <c:ptCount val="1"/>
                <c:pt idx="0">
                  <c:v>Ciclos de parada por LLC y memoria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Actividad1_prefetchActivo!$A$2:$A$11</c:f>
              <c:strCache>
                <c:ptCount val="10"/>
                <c:pt idx="0">
                  <c:v>mcf</c:v>
                </c:pt>
                <c:pt idx="1">
                  <c:v>sjeng</c:v>
                </c:pt>
                <c:pt idx="2">
                  <c:v>libquantum</c:v>
                </c:pt>
                <c:pt idx="3">
                  <c:v>bwaves</c:v>
                </c:pt>
                <c:pt idx="4">
                  <c:v>gamess</c:v>
                </c:pt>
                <c:pt idx="5">
                  <c:v>milc</c:v>
                </c:pt>
                <c:pt idx="6">
                  <c:v>zeusmp</c:v>
                </c:pt>
                <c:pt idx="7">
                  <c:v>leslie3d</c:v>
                </c:pt>
                <c:pt idx="8">
                  <c:v>gemsFDTD</c:v>
                </c:pt>
                <c:pt idx="9">
                  <c:v>lbm</c:v>
                </c:pt>
              </c:strCache>
            </c:strRef>
          </c:cat>
          <c:val>
            <c:numRef>
              <c:f>Actividad1_prefetchActivo!$I$2:$I$11</c:f>
              <c:numCache>
                <c:formatCode>General</c:formatCode>
                <c:ptCount val="10"/>
                <c:pt idx="0">
                  <c:v>37.12309015422548</c:v>
                </c:pt>
                <c:pt idx="1">
                  <c:v>7.5316843125047024</c:v>
                </c:pt>
                <c:pt idx="2">
                  <c:v>20.607869878974249</c:v>
                </c:pt>
                <c:pt idx="3">
                  <c:v>7.1308370617167327</c:v>
                </c:pt>
                <c:pt idx="4">
                  <c:v>0.12569042121126769</c:v>
                </c:pt>
                <c:pt idx="5">
                  <c:v>53.078971673790406</c:v>
                </c:pt>
                <c:pt idx="6">
                  <c:v>14.981325217029632</c:v>
                </c:pt>
                <c:pt idx="7">
                  <c:v>15.879653073142316</c:v>
                </c:pt>
                <c:pt idx="8">
                  <c:v>30.577759425806413</c:v>
                </c:pt>
                <c:pt idx="9">
                  <c:v>4.0067744535286804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0-4BB6-88DA-B018A13CA25A}"/>
            </c:ext>
          </c:extLst>
        </c:ser>
        <c:ser>
          <c:idx val="1"/>
          <c:order val="1"/>
          <c:tx>
            <c:strRef>
              <c:f>Actividad1_prefetchActivo!$H$1:$H$1</c:f>
              <c:strCache>
                <c:ptCount val="1"/>
                <c:pt idx="0">
                  <c:v>Ciclos de parada L2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Actividad1_prefetchActivo!$A$2:$A$11</c:f>
              <c:strCache>
                <c:ptCount val="10"/>
                <c:pt idx="0">
                  <c:v>mcf</c:v>
                </c:pt>
                <c:pt idx="1">
                  <c:v>sjeng</c:v>
                </c:pt>
                <c:pt idx="2">
                  <c:v>libquantum</c:v>
                </c:pt>
                <c:pt idx="3">
                  <c:v>bwaves</c:v>
                </c:pt>
                <c:pt idx="4">
                  <c:v>gamess</c:v>
                </c:pt>
                <c:pt idx="5">
                  <c:v>milc</c:v>
                </c:pt>
                <c:pt idx="6">
                  <c:v>zeusmp</c:v>
                </c:pt>
                <c:pt idx="7">
                  <c:v>leslie3d</c:v>
                </c:pt>
                <c:pt idx="8">
                  <c:v>gemsFDTD</c:v>
                </c:pt>
                <c:pt idx="9">
                  <c:v>lbm</c:v>
                </c:pt>
              </c:strCache>
            </c:strRef>
          </c:cat>
          <c:val>
            <c:numRef>
              <c:f>Actividad1_prefetchActivo!$H$2:$H$11</c:f>
              <c:numCache>
                <c:formatCode>General</c:formatCode>
                <c:ptCount val="10"/>
                <c:pt idx="0">
                  <c:v>4.1772972868709779</c:v>
                </c:pt>
                <c:pt idx="1">
                  <c:v>7.633835749258874</c:v>
                </c:pt>
                <c:pt idx="2">
                  <c:v>0.96601084366447709</c:v>
                </c:pt>
                <c:pt idx="3">
                  <c:v>11.027436743612895</c:v>
                </c:pt>
                <c:pt idx="4">
                  <c:v>3.291834595663703</c:v>
                </c:pt>
                <c:pt idx="5">
                  <c:v>1.5482678014528617</c:v>
                </c:pt>
                <c:pt idx="6">
                  <c:v>12.685900999120921</c:v>
                </c:pt>
                <c:pt idx="7">
                  <c:v>5.8096756793894064</c:v>
                </c:pt>
                <c:pt idx="8">
                  <c:v>1.848969050074565</c:v>
                </c:pt>
                <c:pt idx="9">
                  <c:v>3.6697972081451877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0-4BB6-88DA-B018A13CA25A}"/>
            </c:ext>
          </c:extLst>
        </c:ser>
        <c:ser>
          <c:idx val="2"/>
          <c:order val="2"/>
          <c:tx>
            <c:strRef>
              <c:f>Actividad1_prefetchActivo!$J$1:$J$1</c:f>
              <c:strCache>
                <c:ptCount val="1"/>
                <c:pt idx="0">
                  <c:v>Debidos a otras causas.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Actividad1_prefetchActivo!$A$2:$A$11</c:f>
              <c:strCache>
                <c:ptCount val="10"/>
                <c:pt idx="0">
                  <c:v>mcf</c:v>
                </c:pt>
                <c:pt idx="1">
                  <c:v>sjeng</c:v>
                </c:pt>
                <c:pt idx="2">
                  <c:v>libquantum</c:v>
                </c:pt>
                <c:pt idx="3">
                  <c:v>bwaves</c:v>
                </c:pt>
                <c:pt idx="4">
                  <c:v>gamess</c:v>
                </c:pt>
                <c:pt idx="5">
                  <c:v>milc</c:v>
                </c:pt>
                <c:pt idx="6">
                  <c:v>zeusmp</c:v>
                </c:pt>
                <c:pt idx="7">
                  <c:v>leslie3d</c:v>
                </c:pt>
                <c:pt idx="8">
                  <c:v>gemsFDTD</c:v>
                </c:pt>
                <c:pt idx="9">
                  <c:v>lbm</c:v>
                </c:pt>
              </c:strCache>
            </c:strRef>
          </c:cat>
          <c:val>
            <c:numRef>
              <c:f>Actividad1_prefetchActivo!$J$2:$J$11</c:f>
              <c:numCache>
                <c:formatCode>General</c:formatCode>
                <c:ptCount val="10"/>
                <c:pt idx="0">
                  <c:v>6.9852592491465249</c:v>
                </c:pt>
                <c:pt idx="1">
                  <c:v>11.47683808775902</c:v>
                </c:pt>
                <c:pt idx="2">
                  <c:v>0.42189934051298367</c:v>
                </c:pt>
                <c:pt idx="3">
                  <c:v>8.0190512734884116</c:v>
                </c:pt>
                <c:pt idx="4">
                  <c:v>2.1997581083855993</c:v>
                </c:pt>
                <c:pt idx="5">
                  <c:v>2.7829230347184724</c:v>
                </c:pt>
                <c:pt idx="6">
                  <c:v>1.5673330974295394</c:v>
                </c:pt>
                <c:pt idx="7">
                  <c:v>8.8664322829753424</c:v>
                </c:pt>
                <c:pt idx="8">
                  <c:v>2.3807854818293288</c:v>
                </c:pt>
                <c:pt idx="9">
                  <c:v>23.368101947391146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0-4BB6-88DA-B018A13CA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3467807"/>
        <c:axId val="803720575"/>
      </c:barChart>
      <c:valAx>
        <c:axId val="8037205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%</a:t>
                </a:r>
                <a:r>
                  <a:rPr lang="es-ES" baseline="0"/>
                  <a:t> </a:t>
                </a:r>
                <a:r>
                  <a:rPr lang="es-ES"/>
                  <a:t>Ciclos de parada sobre ciclos de totales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803467807"/>
        <c:crossesAt val="0"/>
        <c:crossBetween val="between"/>
      </c:valAx>
      <c:catAx>
        <c:axId val="803467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Benchmarks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803720575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236254619435048"/>
          <c:y val="9.9689012976963545E-2"/>
          <c:w val="0.24913239314511354"/>
          <c:h val="0.1757476735643443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es-ES" sz="1050" b="1" i="0" u="none" strike="noStrike" baseline="0"/>
              <a:t>IPC para los benchmarks estudiados con la prebúsqueda activada y desactivada</a:t>
            </a:r>
            <a:endParaRPr lang="es-ES" sz="1050" b="1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Actividad2_prefetchDesactivado!$G$14</c:f>
              <c:strCache>
                <c:ptCount val="1"/>
                <c:pt idx="0">
                  <c:v>IPC (Prefetch Activat)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Actividad2_prefetchDesactivado!$A$2:$A$11</c:f>
              <c:strCache>
                <c:ptCount val="10"/>
                <c:pt idx="0">
                  <c:v>mcf</c:v>
                </c:pt>
                <c:pt idx="1">
                  <c:v>sjeng</c:v>
                </c:pt>
                <c:pt idx="2">
                  <c:v>libquantum</c:v>
                </c:pt>
                <c:pt idx="3">
                  <c:v>bwaves</c:v>
                </c:pt>
                <c:pt idx="4">
                  <c:v>gamess</c:v>
                </c:pt>
                <c:pt idx="5">
                  <c:v>milc</c:v>
                </c:pt>
                <c:pt idx="6">
                  <c:v>zeusmp</c:v>
                </c:pt>
                <c:pt idx="7">
                  <c:v>leslie3d</c:v>
                </c:pt>
                <c:pt idx="8">
                  <c:v>gemsFDTD</c:v>
                </c:pt>
                <c:pt idx="9">
                  <c:v>lbm</c:v>
                </c:pt>
              </c:strCache>
            </c:strRef>
          </c:cat>
          <c:val>
            <c:numRef>
              <c:f>Actividad2_prefetchDesactivado!$G$15:$G$24</c:f>
              <c:numCache>
                <c:formatCode>General</c:formatCode>
                <c:ptCount val="10"/>
                <c:pt idx="0">
                  <c:v>0.8627111112033613</c:v>
                </c:pt>
                <c:pt idx="1">
                  <c:v>1.5273256656564818</c:v>
                </c:pt>
                <c:pt idx="2">
                  <c:v>2.1725610554618191</c:v>
                </c:pt>
                <c:pt idx="3">
                  <c:v>1.4977892647853315</c:v>
                </c:pt>
                <c:pt idx="4">
                  <c:v>2.3014008209783534</c:v>
                </c:pt>
                <c:pt idx="5">
                  <c:v>1.0707331363249326</c:v>
                </c:pt>
                <c:pt idx="6">
                  <c:v>1.4464298300612044</c:v>
                </c:pt>
                <c:pt idx="7">
                  <c:v>1.6161741085295078</c:v>
                </c:pt>
                <c:pt idx="8">
                  <c:v>1.5282517363239885</c:v>
                </c:pt>
                <c:pt idx="9">
                  <c:v>1.3825017819476602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244-8C52-27AF46979904}"/>
            </c:ext>
          </c:extLst>
        </c:ser>
        <c:ser>
          <c:idx val="1"/>
          <c:order val="1"/>
          <c:tx>
            <c:strRef>
              <c:f>Actividad2_prefetchDesactivado!$G$1:$G$1</c:f>
              <c:strCache>
                <c:ptCount val="1"/>
                <c:pt idx="0">
                  <c:v>IPC (Prefetch Desactivat)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Actividad2_prefetchDesactivado!$A$2:$A$11</c:f>
              <c:strCache>
                <c:ptCount val="10"/>
                <c:pt idx="0">
                  <c:v>mcf</c:v>
                </c:pt>
                <c:pt idx="1">
                  <c:v>sjeng</c:v>
                </c:pt>
                <c:pt idx="2">
                  <c:v>libquantum</c:v>
                </c:pt>
                <c:pt idx="3">
                  <c:v>bwaves</c:v>
                </c:pt>
                <c:pt idx="4">
                  <c:v>gamess</c:v>
                </c:pt>
                <c:pt idx="5">
                  <c:v>milc</c:v>
                </c:pt>
                <c:pt idx="6">
                  <c:v>zeusmp</c:v>
                </c:pt>
                <c:pt idx="7">
                  <c:v>leslie3d</c:v>
                </c:pt>
                <c:pt idx="8">
                  <c:v>gemsFDTD</c:v>
                </c:pt>
                <c:pt idx="9">
                  <c:v>lbm</c:v>
                </c:pt>
              </c:strCache>
            </c:strRef>
          </c:cat>
          <c:val>
            <c:numRef>
              <c:f>Actividad2_prefetchDesactivado!$G$2:$G$11</c:f>
              <c:numCache>
                <c:formatCode>General</c:formatCode>
                <c:ptCount val="10"/>
                <c:pt idx="0">
                  <c:v>0.6955445962138791</c:v>
                </c:pt>
                <c:pt idx="1">
                  <c:v>1.5355373583348522</c:v>
                </c:pt>
                <c:pt idx="2">
                  <c:v>0.72604318959705993</c:v>
                </c:pt>
                <c:pt idx="3">
                  <c:v>0.91683510623614928</c:v>
                </c:pt>
                <c:pt idx="4">
                  <c:v>2.2947566869053402</c:v>
                </c:pt>
                <c:pt idx="5">
                  <c:v>0.91605038575178166</c:v>
                </c:pt>
                <c:pt idx="6">
                  <c:v>1.15084679292493</c:v>
                </c:pt>
                <c:pt idx="7">
                  <c:v>0.93860921023981991</c:v>
                </c:pt>
                <c:pt idx="8">
                  <c:v>0.81519187914355873</c:v>
                </c:pt>
                <c:pt idx="9">
                  <c:v>0.81140515808017566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244-8C52-27AF46979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463647"/>
        <c:axId val="803727919"/>
      </c:barChart>
      <c:valAx>
        <c:axId val="8037279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IPC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803463647"/>
        <c:crossesAt val="0"/>
        <c:crossBetween val="between"/>
      </c:valAx>
      <c:catAx>
        <c:axId val="803463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Benchmarks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ES"/>
          </a:p>
        </c:txPr>
        <c:crossAx val="803727919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100" b="1"/>
              <a:t>Ciclos de parada</a:t>
            </a:r>
            <a:r>
              <a:rPr lang="es-ES" sz="1100" b="1" baseline="0"/>
              <a:t> </a:t>
            </a:r>
            <a:r>
              <a:rPr lang="es-ES" sz="1100" b="1"/>
              <a:t>para los benchmarks estudiados con la prebúsqueda activada y desactivada</a:t>
            </a:r>
          </a:p>
        </c:rich>
      </c:tx>
      <c:layout>
        <c:manualLayout>
          <c:xMode val="edge"/>
          <c:yMode val="edge"/>
          <c:x val="0.14008327080942973"/>
          <c:y val="2.6920031910382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Actividad2_prefetchDesactivado!$C$47</c:f>
              <c:strCache>
                <c:ptCount val="1"/>
                <c:pt idx="0">
                  <c:v>Ciclos de parada 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Actividad2_prefetchDesactivado!$A$48:$B$67</c:f>
              <c:multiLvlStrCache>
                <c:ptCount val="20"/>
                <c:lvl>
                  <c:pt idx="0">
                    <c:v>A</c:v>
                  </c:pt>
                  <c:pt idx="1">
                    <c:v>D</c:v>
                  </c:pt>
                  <c:pt idx="2">
                    <c:v>A</c:v>
                  </c:pt>
                  <c:pt idx="3">
                    <c:v>D</c:v>
                  </c:pt>
                  <c:pt idx="4">
                    <c:v>A</c:v>
                  </c:pt>
                  <c:pt idx="5">
                    <c:v>D</c:v>
                  </c:pt>
                  <c:pt idx="6">
                    <c:v>A</c:v>
                  </c:pt>
                  <c:pt idx="7">
                    <c:v>D</c:v>
                  </c:pt>
                  <c:pt idx="8">
                    <c:v>A</c:v>
                  </c:pt>
                  <c:pt idx="9">
                    <c:v>D</c:v>
                  </c:pt>
                  <c:pt idx="10">
                    <c:v>A</c:v>
                  </c:pt>
                  <c:pt idx="11">
                    <c:v>D</c:v>
                  </c:pt>
                  <c:pt idx="12">
                    <c:v>A</c:v>
                  </c:pt>
                  <c:pt idx="13">
                    <c:v>D</c:v>
                  </c:pt>
                  <c:pt idx="14">
                    <c:v>A</c:v>
                  </c:pt>
                  <c:pt idx="15">
                    <c:v>D</c:v>
                  </c:pt>
                  <c:pt idx="16">
                    <c:v>A</c:v>
                  </c:pt>
                  <c:pt idx="17">
                    <c:v>D</c:v>
                  </c:pt>
                  <c:pt idx="18">
                    <c:v>A</c:v>
                  </c:pt>
                  <c:pt idx="19">
                    <c:v>D</c:v>
                  </c:pt>
                </c:lvl>
                <c:lvl>
                  <c:pt idx="0">
                    <c:v>mcf</c:v>
                  </c:pt>
                  <c:pt idx="2">
                    <c:v>sjeng</c:v>
                  </c:pt>
                  <c:pt idx="4">
                    <c:v>libquantum</c:v>
                  </c:pt>
                  <c:pt idx="6">
                    <c:v>bwaves</c:v>
                  </c:pt>
                  <c:pt idx="8">
                    <c:v>gamess</c:v>
                  </c:pt>
                  <c:pt idx="10">
                    <c:v>milc</c:v>
                  </c:pt>
                  <c:pt idx="12">
                    <c:v>zeusmp</c:v>
                  </c:pt>
                  <c:pt idx="14">
                    <c:v>leslie3d</c:v>
                  </c:pt>
                  <c:pt idx="16">
                    <c:v>gemsFDTD</c:v>
                  </c:pt>
                  <c:pt idx="18">
                    <c:v>lbm</c:v>
                  </c:pt>
                </c:lvl>
              </c:multiLvlStrCache>
            </c:multiLvlStrRef>
          </c:cat>
          <c:val>
            <c:numRef>
              <c:f>Actividad2_prefetchDesactivado!$C$48:$C$67</c:f>
              <c:numCache>
                <c:formatCode>General</c:formatCode>
                <c:ptCount val="20"/>
                <c:pt idx="0">
                  <c:v>4.1772972868709779</c:v>
                </c:pt>
                <c:pt idx="1">
                  <c:v>4.3451692102236583</c:v>
                </c:pt>
                <c:pt idx="2">
                  <c:v>7.633835749258874</c:v>
                </c:pt>
                <c:pt idx="3">
                  <c:v>7.7650430355399997</c:v>
                </c:pt>
                <c:pt idx="4">
                  <c:v>0.96601084366447709</c:v>
                </c:pt>
                <c:pt idx="5">
                  <c:v>0.24758942361275665</c:v>
                </c:pt>
                <c:pt idx="6">
                  <c:v>11.027436743612895</c:v>
                </c:pt>
                <c:pt idx="7">
                  <c:v>4.4897108708463085</c:v>
                </c:pt>
                <c:pt idx="8">
                  <c:v>3.291834595663703</c:v>
                </c:pt>
                <c:pt idx="9">
                  <c:v>3.2992976542468404</c:v>
                </c:pt>
                <c:pt idx="10">
                  <c:v>1.5482678014528617</c:v>
                </c:pt>
                <c:pt idx="11">
                  <c:v>1.9686663675832563</c:v>
                </c:pt>
                <c:pt idx="12">
                  <c:v>12.685900999120921</c:v>
                </c:pt>
                <c:pt idx="13">
                  <c:v>9.6673179529285687</c:v>
                </c:pt>
                <c:pt idx="14">
                  <c:v>5.8096756793894064</c:v>
                </c:pt>
                <c:pt idx="15">
                  <c:v>1.9454047605404978</c:v>
                </c:pt>
                <c:pt idx="16">
                  <c:v>1.848969050074565</c:v>
                </c:pt>
                <c:pt idx="17">
                  <c:v>0.9763961633796725</c:v>
                </c:pt>
                <c:pt idx="18">
                  <c:v>3.6697972081451877</c:v>
                </c:pt>
                <c:pt idx="19">
                  <c:v>2.1125740907633834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3-4593-942F-E2691F1E7C8C}"/>
            </c:ext>
          </c:extLst>
        </c:ser>
        <c:ser>
          <c:idx val="1"/>
          <c:order val="1"/>
          <c:tx>
            <c:strRef>
              <c:f>Actividad2_prefetchDesactivado!$D$47</c:f>
              <c:strCache>
                <c:ptCount val="1"/>
                <c:pt idx="0">
                  <c:v>Ciclos de parada por LLC y memoria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Actividad2_prefetchDesactivado!$A$48:$B$67</c:f>
              <c:multiLvlStrCache>
                <c:ptCount val="20"/>
                <c:lvl>
                  <c:pt idx="0">
                    <c:v>A</c:v>
                  </c:pt>
                  <c:pt idx="1">
                    <c:v>D</c:v>
                  </c:pt>
                  <c:pt idx="2">
                    <c:v>A</c:v>
                  </c:pt>
                  <c:pt idx="3">
                    <c:v>D</c:v>
                  </c:pt>
                  <c:pt idx="4">
                    <c:v>A</c:v>
                  </c:pt>
                  <c:pt idx="5">
                    <c:v>D</c:v>
                  </c:pt>
                  <c:pt idx="6">
                    <c:v>A</c:v>
                  </c:pt>
                  <c:pt idx="7">
                    <c:v>D</c:v>
                  </c:pt>
                  <c:pt idx="8">
                    <c:v>A</c:v>
                  </c:pt>
                  <c:pt idx="9">
                    <c:v>D</c:v>
                  </c:pt>
                  <c:pt idx="10">
                    <c:v>A</c:v>
                  </c:pt>
                  <c:pt idx="11">
                    <c:v>D</c:v>
                  </c:pt>
                  <c:pt idx="12">
                    <c:v>A</c:v>
                  </c:pt>
                  <c:pt idx="13">
                    <c:v>D</c:v>
                  </c:pt>
                  <c:pt idx="14">
                    <c:v>A</c:v>
                  </c:pt>
                  <c:pt idx="15">
                    <c:v>D</c:v>
                  </c:pt>
                  <c:pt idx="16">
                    <c:v>A</c:v>
                  </c:pt>
                  <c:pt idx="17">
                    <c:v>D</c:v>
                  </c:pt>
                  <c:pt idx="18">
                    <c:v>A</c:v>
                  </c:pt>
                  <c:pt idx="19">
                    <c:v>D</c:v>
                  </c:pt>
                </c:lvl>
                <c:lvl>
                  <c:pt idx="0">
                    <c:v>mcf</c:v>
                  </c:pt>
                  <c:pt idx="2">
                    <c:v>sjeng</c:v>
                  </c:pt>
                  <c:pt idx="4">
                    <c:v>libquantum</c:v>
                  </c:pt>
                  <c:pt idx="6">
                    <c:v>bwaves</c:v>
                  </c:pt>
                  <c:pt idx="8">
                    <c:v>gamess</c:v>
                  </c:pt>
                  <c:pt idx="10">
                    <c:v>milc</c:v>
                  </c:pt>
                  <c:pt idx="12">
                    <c:v>zeusmp</c:v>
                  </c:pt>
                  <c:pt idx="14">
                    <c:v>leslie3d</c:v>
                  </c:pt>
                  <c:pt idx="16">
                    <c:v>gemsFDTD</c:v>
                  </c:pt>
                  <c:pt idx="18">
                    <c:v>lbm</c:v>
                  </c:pt>
                </c:lvl>
              </c:multiLvlStrCache>
            </c:multiLvlStrRef>
          </c:cat>
          <c:val>
            <c:numRef>
              <c:f>Actividad2_prefetchDesactivado!$D$48:$D$67</c:f>
              <c:numCache>
                <c:formatCode>General</c:formatCode>
                <c:ptCount val="20"/>
                <c:pt idx="0">
                  <c:v>37.12309015422548</c:v>
                </c:pt>
                <c:pt idx="1">
                  <c:v>44.008517016217688</c:v>
                </c:pt>
                <c:pt idx="2">
                  <c:v>7.5316843125047024</c:v>
                </c:pt>
                <c:pt idx="3">
                  <c:v>7.0863212129986062</c:v>
                </c:pt>
                <c:pt idx="4">
                  <c:v>20.607869878974249</c:v>
                </c:pt>
                <c:pt idx="5">
                  <c:v>63.229157720923098</c:v>
                </c:pt>
                <c:pt idx="6">
                  <c:v>7.1308370617167327</c:v>
                </c:pt>
                <c:pt idx="7">
                  <c:v>40.242601333373528</c:v>
                </c:pt>
                <c:pt idx="8">
                  <c:v>0.12569042121126769</c:v>
                </c:pt>
                <c:pt idx="9">
                  <c:v>0.16087522279954766</c:v>
                </c:pt>
                <c:pt idx="10">
                  <c:v>53.078971673790406</c:v>
                </c:pt>
                <c:pt idx="11">
                  <c:v>57.156710193517888</c:v>
                </c:pt>
                <c:pt idx="12">
                  <c:v>14.981325217029632</c:v>
                </c:pt>
                <c:pt idx="13">
                  <c:v>30.014869648002513</c:v>
                </c:pt>
                <c:pt idx="14">
                  <c:v>15.879653073142316</c:v>
                </c:pt>
                <c:pt idx="15">
                  <c:v>47.981812368168491</c:v>
                </c:pt>
                <c:pt idx="16">
                  <c:v>30.577759425806413</c:v>
                </c:pt>
                <c:pt idx="17">
                  <c:v>55.740515779960297</c:v>
                </c:pt>
                <c:pt idx="18">
                  <c:v>4.0067744535286804</c:v>
                </c:pt>
                <c:pt idx="19">
                  <c:v>53.356611540803719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3-4593-942F-E2691F1E7C8C}"/>
            </c:ext>
          </c:extLst>
        </c:ser>
        <c:ser>
          <c:idx val="2"/>
          <c:order val="2"/>
          <c:tx>
            <c:strRef>
              <c:f>Actividad2_prefetchDesactivado!$E$47</c:f>
              <c:strCache>
                <c:ptCount val="1"/>
                <c:pt idx="0">
                  <c:v>Debidos a otras causas.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Actividad2_prefetchDesactivado!$A$48:$B$67</c:f>
              <c:multiLvlStrCache>
                <c:ptCount val="20"/>
                <c:lvl>
                  <c:pt idx="0">
                    <c:v>A</c:v>
                  </c:pt>
                  <c:pt idx="1">
                    <c:v>D</c:v>
                  </c:pt>
                  <c:pt idx="2">
                    <c:v>A</c:v>
                  </c:pt>
                  <c:pt idx="3">
                    <c:v>D</c:v>
                  </c:pt>
                  <c:pt idx="4">
                    <c:v>A</c:v>
                  </c:pt>
                  <c:pt idx="5">
                    <c:v>D</c:v>
                  </c:pt>
                  <c:pt idx="6">
                    <c:v>A</c:v>
                  </c:pt>
                  <c:pt idx="7">
                    <c:v>D</c:v>
                  </c:pt>
                  <c:pt idx="8">
                    <c:v>A</c:v>
                  </c:pt>
                  <c:pt idx="9">
                    <c:v>D</c:v>
                  </c:pt>
                  <c:pt idx="10">
                    <c:v>A</c:v>
                  </c:pt>
                  <c:pt idx="11">
                    <c:v>D</c:v>
                  </c:pt>
                  <c:pt idx="12">
                    <c:v>A</c:v>
                  </c:pt>
                  <c:pt idx="13">
                    <c:v>D</c:v>
                  </c:pt>
                  <c:pt idx="14">
                    <c:v>A</c:v>
                  </c:pt>
                  <c:pt idx="15">
                    <c:v>D</c:v>
                  </c:pt>
                  <c:pt idx="16">
                    <c:v>A</c:v>
                  </c:pt>
                  <c:pt idx="17">
                    <c:v>D</c:v>
                  </c:pt>
                  <c:pt idx="18">
                    <c:v>A</c:v>
                  </c:pt>
                  <c:pt idx="19">
                    <c:v>D</c:v>
                  </c:pt>
                </c:lvl>
                <c:lvl>
                  <c:pt idx="0">
                    <c:v>mcf</c:v>
                  </c:pt>
                  <c:pt idx="2">
                    <c:v>sjeng</c:v>
                  </c:pt>
                  <c:pt idx="4">
                    <c:v>libquantum</c:v>
                  </c:pt>
                  <c:pt idx="6">
                    <c:v>bwaves</c:v>
                  </c:pt>
                  <c:pt idx="8">
                    <c:v>gamess</c:v>
                  </c:pt>
                  <c:pt idx="10">
                    <c:v>milc</c:v>
                  </c:pt>
                  <c:pt idx="12">
                    <c:v>zeusmp</c:v>
                  </c:pt>
                  <c:pt idx="14">
                    <c:v>leslie3d</c:v>
                  </c:pt>
                  <c:pt idx="16">
                    <c:v>gemsFDTD</c:v>
                  </c:pt>
                  <c:pt idx="18">
                    <c:v>lbm</c:v>
                  </c:pt>
                </c:lvl>
              </c:multiLvlStrCache>
            </c:multiLvlStrRef>
          </c:cat>
          <c:val>
            <c:numRef>
              <c:f>Actividad2_prefetchDesactivado!$E$48:$E$67</c:f>
              <c:numCache>
                <c:formatCode>General</c:formatCode>
                <c:ptCount val="20"/>
                <c:pt idx="0">
                  <c:v>6.9852592491465249</c:v>
                </c:pt>
                <c:pt idx="1">
                  <c:v>5.4783992205239667</c:v>
                </c:pt>
                <c:pt idx="2">
                  <c:v>11.47683808775902</c:v>
                </c:pt>
                <c:pt idx="3">
                  <c:v>11.51055865398272</c:v>
                </c:pt>
                <c:pt idx="4">
                  <c:v>0.42189934051298367</c:v>
                </c:pt>
                <c:pt idx="5">
                  <c:v>0.18912524045634996</c:v>
                </c:pt>
                <c:pt idx="6">
                  <c:v>8.0190512734884116</c:v>
                </c:pt>
                <c:pt idx="7">
                  <c:v>4.9287331799248726</c:v>
                </c:pt>
                <c:pt idx="8">
                  <c:v>2.1997581083855993</c:v>
                </c:pt>
                <c:pt idx="9">
                  <c:v>2.2384351600041343</c:v>
                </c:pt>
                <c:pt idx="10">
                  <c:v>2.7829230347184724</c:v>
                </c:pt>
                <c:pt idx="11">
                  <c:v>1.9654670986792526</c:v>
                </c:pt>
                <c:pt idx="12">
                  <c:v>1.5673330974295394</c:v>
                </c:pt>
                <c:pt idx="13">
                  <c:v>1.1877844271614231</c:v>
                </c:pt>
                <c:pt idx="14">
                  <c:v>8.8664322829753424</c:v>
                </c:pt>
                <c:pt idx="15">
                  <c:v>3.513851693023796</c:v>
                </c:pt>
                <c:pt idx="16">
                  <c:v>2.3807854818293288</c:v>
                </c:pt>
                <c:pt idx="17">
                  <c:v>1.557065394053599</c:v>
                </c:pt>
                <c:pt idx="18">
                  <c:v>23.368101947391146</c:v>
                </c:pt>
                <c:pt idx="19">
                  <c:v>2.6531341430899058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3-4593-942F-E2691F1E7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49033263"/>
        <c:axId val="815398815"/>
      </c:barChart>
      <c:catAx>
        <c:axId val="94903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Benchmarks</a:t>
                </a:r>
                <a:r>
                  <a:rPr lang="es-ES" b="1" baseline="0"/>
                  <a:t> A-&gt;Activado D-&gt;Desactivado</a:t>
                </a:r>
                <a:endParaRPr lang="es-E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398815"/>
        <c:crosses val="autoZero"/>
        <c:auto val="1"/>
        <c:lblAlgn val="ctr"/>
        <c:lblOffset val="100"/>
        <c:noMultiLvlLbl val="0"/>
      </c:catAx>
      <c:valAx>
        <c:axId val="8153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%Ciclos</a:t>
                </a:r>
                <a:r>
                  <a:rPr lang="es-ES" b="1" baseline="0"/>
                  <a:t> de parada sobre ciclos totales</a:t>
                </a:r>
                <a:endParaRPr lang="es-E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03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Caché</a:t>
            </a:r>
            <a:r>
              <a:rPr lang="es-ES" baseline="0"/>
              <a:t> </a:t>
            </a:r>
            <a:r>
              <a:rPr lang="es-ES"/>
              <a:t>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ACTIVIDAD 3'!$A$1</c:f>
              <c:strCache>
                <c:ptCount val="1"/>
                <c:pt idx="0">
                  <c:v>MPKIL1 Prefetch Desactivado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ACTIVIDAD 3'!$J$2:$J$11</c:f>
              <c:strCache>
                <c:ptCount val="10"/>
                <c:pt idx="0">
                  <c:v>mcf</c:v>
                </c:pt>
                <c:pt idx="1">
                  <c:v>sjeng</c:v>
                </c:pt>
                <c:pt idx="2">
                  <c:v>libquantum</c:v>
                </c:pt>
                <c:pt idx="3">
                  <c:v>bwaves</c:v>
                </c:pt>
                <c:pt idx="4">
                  <c:v>gamess</c:v>
                </c:pt>
                <c:pt idx="5">
                  <c:v>milc</c:v>
                </c:pt>
                <c:pt idx="6">
                  <c:v>zeusmp</c:v>
                </c:pt>
                <c:pt idx="7">
                  <c:v>leslie3d</c:v>
                </c:pt>
                <c:pt idx="8">
                  <c:v>gemsFDTD</c:v>
                </c:pt>
                <c:pt idx="9">
                  <c:v>lbm</c:v>
                </c:pt>
              </c:strCache>
            </c:strRef>
          </c:cat>
          <c:val>
            <c:numRef>
              <c:f>'RESULTADOS ACTIVIDAD 3'!$A$2:$A$11</c:f>
              <c:numCache>
                <c:formatCode>General</c:formatCode>
                <c:ptCount val="10"/>
                <c:pt idx="0">
                  <c:v>2.41648360899658E-5</c:v>
                </c:pt>
                <c:pt idx="1">
                  <c:v>1.0067124163434401E-6</c:v>
                </c:pt>
                <c:pt idx="2">
                  <c:v>1.4339478994077825E-5</c:v>
                </c:pt>
                <c:pt idx="3">
                  <c:v>1.4484896047681021E-5</c:v>
                </c:pt>
                <c:pt idx="4">
                  <c:v>3.548263705696898E-6</c:v>
                </c:pt>
                <c:pt idx="5">
                  <c:v>9.4664847798814859E-6</c:v>
                </c:pt>
                <c:pt idx="6">
                  <c:v>1.1382671057289044E-5</c:v>
                </c:pt>
                <c:pt idx="7">
                  <c:v>1.3544092636692025E-5</c:v>
                </c:pt>
                <c:pt idx="8">
                  <c:v>1.3403992573379857E-5</c:v>
                </c:pt>
                <c:pt idx="9">
                  <c:v>5.9826627700745141E-6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88-49EA-810F-B4201655B2B7}"/>
            </c:ext>
          </c:extLst>
        </c:ser>
        <c:ser>
          <c:idx val="1"/>
          <c:order val="1"/>
          <c:tx>
            <c:strRef>
              <c:f>'RESULTADOS ACTIVIDAD 3'!$F$1</c:f>
              <c:strCache>
                <c:ptCount val="1"/>
                <c:pt idx="0">
                  <c:v>MPKIL1 Prefetch Activado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ACTIVIDAD 3'!$J$2:$J$11</c:f>
              <c:strCache>
                <c:ptCount val="10"/>
                <c:pt idx="0">
                  <c:v>mcf</c:v>
                </c:pt>
                <c:pt idx="1">
                  <c:v>sjeng</c:v>
                </c:pt>
                <c:pt idx="2">
                  <c:v>libquantum</c:v>
                </c:pt>
                <c:pt idx="3">
                  <c:v>bwaves</c:v>
                </c:pt>
                <c:pt idx="4">
                  <c:v>gamess</c:v>
                </c:pt>
                <c:pt idx="5">
                  <c:v>milc</c:v>
                </c:pt>
                <c:pt idx="6">
                  <c:v>zeusmp</c:v>
                </c:pt>
                <c:pt idx="7">
                  <c:v>leslie3d</c:v>
                </c:pt>
                <c:pt idx="8">
                  <c:v>gemsFDTD</c:v>
                </c:pt>
                <c:pt idx="9">
                  <c:v>lbm</c:v>
                </c:pt>
              </c:strCache>
            </c:strRef>
          </c:cat>
          <c:val>
            <c:numRef>
              <c:f>'RESULTADOS ACTIVIDAD 3'!$F$2:$F$11</c:f>
              <c:numCache>
                <c:formatCode>General</c:formatCode>
                <c:ptCount val="10"/>
                <c:pt idx="0">
                  <c:v>1.7958931318801216E-5</c:v>
                </c:pt>
                <c:pt idx="1">
                  <c:v>1.1196511087312246E-6</c:v>
                </c:pt>
                <c:pt idx="2">
                  <c:v>9.8297675454642361E-7</c:v>
                </c:pt>
                <c:pt idx="3">
                  <c:v>3.3615998391387542E-6</c:v>
                </c:pt>
                <c:pt idx="4">
                  <c:v>3.1539510768269784E-6</c:v>
                </c:pt>
                <c:pt idx="5">
                  <c:v>6.1714436615159301E-6</c:v>
                </c:pt>
                <c:pt idx="6">
                  <c:v>6.5432842151878013E-6</c:v>
                </c:pt>
                <c:pt idx="7">
                  <c:v>4.3870987090871463E-6</c:v>
                </c:pt>
                <c:pt idx="8">
                  <c:v>5.9636388116017629E-6</c:v>
                </c:pt>
                <c:pt idx="9">
                  <c:v>1.5921576809462916E-6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88-49EA-810F-B4201655B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070032"/>
        <c:axId val="1818799120"/>
      </c:barChart>
      <c:catAx>
        <c:axId val="192707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8799120"/>
        <c:crosses val="autoZero"/>
        <c:auto val="1"/>
        <c:lblAlgn val="ctr"/>
        <c:lblOffset val="100"/>
        <c:noMultiLvlLbl val="0"/>
      </c:catAx>
      <c:valAx>
        <c:axId val="18187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707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Caché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ACTIVIDAD 3'!$B$1</c:f>
              <c:strCache>
                <c:ptCount val="1"/>
                <c:pt idx="0">
                  <c:v>MPKIL2 Prefetch Desactivado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ACTIVIDAD 3'!$J$2:$J$11</c:f>
              <c:strCache>
                <c:ptCount val="10"/>
                <c:pt idx="0">
                  <c:v>mcf</c:v>
                </c:pt>
                <c:pt idx="1">
                  <c:v>sjeng</c:v>
                </c:pt>
                <c:pt idx="2">
                  <c:v>libquantum</c:v>
                </c:pt>
                <c:pt idx="3">
                  <c:v>bwaves</c:v>
                </c:pt>
                <c:pt idx="4">
                  <c:v>gamess</c:v>
                </c:pt>
                <c:pt idx="5">
                  <c:v>milc</c:v>
                </c:pt>
                <c:pt idx="6">
                  <c:v>zeusmp</c:v>
                </c:pt>
                <c:pt idx="7">
                  <c:v>leslie3d</c:v>
                </c:pt>
                <c:pt idx="8">
                  <c:v>gemsFDTD</c:v>
                </c:pt>
                <c:pt idx="9">
                  <c:v>lbm</c:v>
                </c:pt>
              </c:strCache>
            </c:strRef>
          </c:cat>
          <c:val>
            <c:numRef>
              <c:f>'RESULTADOS ACTIVIDAD 3'!$B$2:$B$11</c:f>
              <c:numCache>
                <c:formatCode>General</c:formatCode>
                <c:ptCount val="10"/>
                <c:pt idx="0">
                  <c:v>1.8424099091515204E-5</c:v>
                </c:pt>
                <c:pt idx="1">
                  <c:v>3.3721426204034348E-7</c:v>
                </c:pt>
                <c:pt idx="2">
                  <c:v>1.4338378281220444E-5</c:v>
                </c:pt>
                <c:pt idx="3">
                  <c:v>1.2033844733638228E-5</c:v>
                </c:pt>
                <c:pt idx="4">
                  <c:v>8.7392707055637865E-8</c:v>
                </c:pt>
                <c:pt idx="5">
                  <c:v>9.2364675073863304E-6</c:v>
                </c:pt>
                <c:pt idx="6">
                  <c:v>3.9206414026555004E-6</c:v>
                </c:pt>
                <c:pt idx="7">
                  <c:v>9.9199919836635022E-6</c:v>
                </c:pt>
                <c:pt idx="8">
                  <c:v>1.0581155711526573E-5</c:v>
                </c:pt>
                <c:pt idx="9">
                  <c:v>5.9791089722508768E-6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E-41B7-8300-236E88583A1A}"/>
            </c:ext>
          </c:extLst>
        </c:ser>
        <c:ser>
          <c:idx val="1"/>
          <c:order val="1"/>
          <c:tx>
            <c:strRef>
              <c:f>'RESULTADOS ACTIVIDAD 3'!$G$1</c:f>
              <c:strCache>
                <c:ptCount val="1"/>
                <c:pt idx="0">
                  <c:v>MPKIL2 Prefetch Activado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ACTIVIDAD 3'!$J$2:$J$11</c:f>
              <c:strCache>
                <c:ptCount val="10"/>
                <c:pt idx="0">
                  <c:v>mcf</c:v>
                </c:pt>
                <c:pt idx="1">
                  <c:v>sjeng</c:v>
                </c:pt>
                <c:pt idx="2">
                  <c:v>libquantum</c:v>
                </c:pt>
                <c:pt idx="3">
                  <c:v>bwaves</c:v>
                </c:pt>
                <c:pt idx="4">
                  <c:v>gamess</c:v>
                </c:pt>
                <c:pt idx="5">
                  <c:v>milc</c:v>
                </c:pt>
                <c:pt idx="6">
                  <c:v>zeusmp</c:v>
                </c:pt>
                <c:pt idx="7">
                  <c:v>leslie3d</c:v>
                </c:pt>
                <c:pt idx="8">
                  <c:v>gemsFDTD</c:v>
                </c:pt>
                <c:pt idx="9">
                  <c:v>lbm</c:v>
                </c:pt>
              </c:strCache>
            </c:strRef>
          </c:cat>
          <c:val>
            <c:numRef>
              <c:f>'RESULTADOS ACTIVIDAD 3'!$G$2:$G$11</c:f>
              <c:numCache>
                <c:formatCode>General</c:formatCode>
                <c:ptCount val="10"/>
                <c:pt idx="0">
                  <c:v>1.0274356558243863E-5</c:v>
                </c:pt>
                <c:pt idx="1">
                  <c:v>3.3603671712185806E-7</c:v>
                </c:pt>
                <c:pt idx="2">
                  <c:v>6.7906690851035293E-7</c:v>
                </c:pt>
                <c:pt idx="3">
                  <c:v>3.2606472917327541E-7</c:v>
                </c:pt>
                <c:pt idx="4">
                  <c:v>4.5108639778703578E-8</c:v>
                </c:pt>
                <c:pt idx="5">
                  <c:v>5.394328777049193E-6</c:v>
                </c:pt>
                <c:pt idx="6">
                  <c:v>1.2594070995497352E-6</c:v>
                </c:pt>
                <c:pt idx="7">
                  <c:v>6.2427363638199616E-7</c:v>
                </c:pt>
                <c:pt idx="8">
                  <c:v>3.4403447393381628E-6</c:v>
                </c:pt>
                <c:pt idx="9">
                  <c:v>3.3749521211822335E-7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E-41B7-8300-236E88583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880336"/>
        <c:axId val="1820967024"/>
      </c:barChart>
      <c:catAx>
        <c:axId val="181988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0967024"/>
        <c:crosses val="autoZero"/>
        <c:auto val="1"/>
        <c:lblAlgn val="ctr"/>
        <c:lblOffset val="100"/>
        <c:noMultiLvlLbl val="0"/>
      </c:catAx>
      <c:valAx>
        <c:axId val="18209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98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Caché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ACTIVIDAD 3'!$C$1</c:f>
              <c:strCache>
                <c:ptCount val="1"/>
                <c:pt idx="0">
                  <c:v>MPKIL3 Prefetch Desactivado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ACTIVIDAD 3'!$J$2:$J$11</c:f>
              <c:strCache>
                <c:ptCount val="10"/>
                <c:pt idx="0">
                  <c:v>mcf</c:v>
                </c:pt>
                <c:pt idx="1">
                  <c:v>sjeng</c:v>
                </c:pt>
                <c:pt idx="2">
                  <c:v>libquantum</c:v>
                </c:pt>
                <c:pt idx="3">
                  <c:v>bwaves</c:v>
                </c:pt>
                <c:pt idx="4">
                  <c:v>gamess</c:v>
                </c:pt>
                <c:pt idx="5">
                  <c:v>milc</c:v>
                </c:pt>
                <c:pt idx="6">
                  <c:v>zeusmp</c:v>
                </c:pt>
                <c:pt idx="7">
                  <c:v>leslie3d</c:v>
                </c:pt>
                <c:pt idx="8">
                  <c:v>gemsFDTD</c:v>
                </c:pt>
                <c:pt idx="9">
                  <c:v>lbm</c:v>
                </c:pt>
              </c:strCache>
            </c:strRef>
          </c:cat>
          <c:val>
            <c:numRef>
              <c:f>'RESULTADOS ACTIVIDAD 3'!$C$2:$C$11</c:f>
              <c:numCache>
                <c:formatCode>General</c:formatCode>
                <c:ptCount val="10"/>
                <c:pt idx="0">
                  <c:v>4.4842048289602613E-6</c:v>
                </c:pt>
                <c:pt idx="1">
                  <c:v>2.671588112574799E-7</c:v>
                </c:pt>
                <c:pt idx="2">
                  <c:v>1.2685532168259907E-5</c:v>
                </c:pt>
                <c:pt idx="3">
                  <c:v>1.150964462381635E-5</c:v>
                </c:pt>
                <c:pt idx="4">
                  <c:v>2.0916092752528986E-9</c:v>
                </c:pt>
                <c:pt idx="5">
                  <c:v>9.0761641631730481E-6</c:v>
                </c:pt>
                <c:pt idx="6">
                  <c:v>3.1037493837639396E-6</c:v>
                </c:pt>
                <c:pt idx="7">
                  <c:v>7.2276104360040956E-6</c:v>
                </c:pt>
                <c:pt idx="8">
                  <c:v>6.5193898596029608E-6</c:v>
                </c:pt>
                <c:pt idx="9">
                  <c:v>5.9222498940054868E-6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B-4715-89E7-0CE31C91AC1F}"/>
            </c:ext>
          </c:extLst>
        </c:ser>
        <c:ser>
          <c:idx val="1"/>
          <c:order val="1"/>
          <c:tx>
            <c:strRef>
              <c:f>'RESULTADOS ACTIVIDAD 3'!$H$1</c:f>
              <c:strCache>
                <c:ptCount val="1"/>
                <c:pt idx="0">
                  <c:v>MPKIL3 Prefetch Activado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ACTIVIDAD 3'!$J$2:$J$11</c:f>
              <c:strCache>
                <c:ptCount val="10"/>
                <c:pt idx="0">
                  <c:v>mcf</c:v>
                </c:pt>
                <c:pt idx="1">
                  <c:v>sjeng</c:v>
                </c:pt>
                <c:pt idx="2">
                  <c:v>libquantum</c:v>
                </c:pt>
                <c:pt idx="3">
                  <c:v>bwaves</c:v>
                </c:pt>
                <c:pt idx="4">
                  <c:v>gamess</c:v>
                </c:pt>
                <c:pt idx="5">
                  <c:v>milc</c:v>
                </c:pt>
                <c:pt idx="6">
                  <c:v>zeusmp</c:v>
                </c:pt>
                <c:pt idx="7">
                  <c:v>leslie3d</c:v>
                </c:pt>
                <c:pt idx="8">
                  <c:v>gemsFDTD</c:v>
                </c:pt>
                <c:pt idx="9">
                  <c:v>lbm</c:v>
                </c:pt>
              </c:strCache>
            </c:strRef>
          </c:cat>
          <c:val>
            <c:numRef>
              <c:f>'RESULTADOS ACTIVIDAD 3'!$H$2:$H$11</c:f>
              <c:numCache>
                <c:formatCode>General</c:formatCode>
                <c:ptCount val="10"/>
                <c:pt idx="0">
                  <c:v>3.1871790579943543E-6</c:v>
                </c:pt>
                <c:pt idx="1">
                  <c:v>2.6575409325113175E-7</c:v>
                </c:pt>
                <c:pt idx="2">
                  <c:v>4.316249666906135E-7</c:v>
                </c:pt>
                <c:pt idx="3">
                  <c:v>1.7117502568019706E-7</c:v>
                </c:pt>
                <c:pt idx="4">
                  <c:v>4.0614082510114476E-10</c:v>
                </c:pt>
                <c:pt idx="5">
                  <c:v>5.0234387581162081E-6</c:v>
                </c:pt>
                <c:pt idx="6">
                  <c:v>8.8042410081701986E-7</c:v>
                </c:pt>
                <c:pt idx="7">
                  <c:v>2.1523572417312193E-7</c:v>
                </c:pt>
                <c:pt idx="8">
                  <c:v>1.4514751219200132E-6</c:v>
                </c:pt>
                <c:pt idx="9">
                  <c:v>3.6873546373826984E-8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B-4715-89E7-0CE31C91A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894064"/>
        <c:axId val="1820945856"/>
      </c:barChart>
      <c:catAx>
        <c:axId val="181989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0945856"/>
        <c:crosses val="autoZero"/>
        <c:auto val="1"/>
        <c:lblAlgn val="ctr"/>
        <c:lblOffset val="100"/>
        <c:noMultiLvlLbl val="0"/>
      </c:catAx>
      <c:valAx>
        <c:axId val="18209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98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3033720"/>
    <xdr:ext cx="6076950" cy="407193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312AC1-4D80-4A23-86BA-6E8BB10C3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99564" y="2819400"/>
    <xdr:ext cx="8235585" cy="4781550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772EB0-0AC5-4EE8-8FDB-E6C2E4F45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51398" y="5571006"/>
    <xdr:ext cx="5757120" cy="32418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0E9D66-5C59-4631-81A3-B0EF97D89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4</xdr:col>
      <xdr:colOff>420220</xdr:colOff>
      <xdr:row>24</xdr:row>
      <xdr:rowOff>118781</xdr:rowOff>
    </xdr:from>
    <xdr:to>
      <xdr:col>11</xdr:col>
      <xdr:colOff>44824</xdr:colOff>
      <xdr:row>60</xdr:row>
      <xdr:rowOff>123263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495E570-AE2F-48FC-97E2-11B2D4973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214311</xdr:colOff>
      <xdr:row>14</xdr:row>
      <xdr:rowOff>14286</xdr:rowOff>
    </xdr:from>
    <xdr:to>
      <xdr:col>2</xdr:col>
      <xdr:colOff>1981199</xdr:colOff>
      <xdr:row>38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1660CC-C11D-4C7C-80FD-05F4107BE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2114551</xdr:colOff>
      <xdr:row>14</xdr:row>
      <xdr:rowOff>0</xdr:rowOff>
    </xdr:from>
    <xdr:to>
      <xdr:col>6</xdr:col>
      <xdr:colOff>1533526</xdr:colOff>
      <xdr:row>38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7BB225-6306-422C-B162-979F2C157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1885950</xdr:colOff>
      <xdr:row>14</xdr:row>
      <xdr:rowOff>19050</xdr:rowOff>
    </xdr:from>
    <xdr:to>
      <xdr:col>13</xdr:col>
      <xdr:colOff>390525</xdr:colOff>
      <xdr:row>39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E908B8-0268-459C-8638-753E00EE1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A4" workbookViewId="0">
      <selection activeCell="J22" sqref="J22"/>
    </sheetView>
  </sheetViews>
  <sheetFormatPr baseColWidth="10" defaultRowHeight="14.25"/>
  <cols>
    <col min="1" max="1" width="13.375" customWidth="1"/>
    <col min="2" max="2" width="11.875" customWidth="1"/>
    <col min="3" max="3" width="12" customWidth="1"/>
    <col min="4" max="4" width="27.875" customWidth="1"/>
    <col min="5" max="5" width="28.625" customWidth="1"/>
    <col min="6" max="6" width="27" customWidth="1"/>
    <col min="7" max="7" width="14.5" customWidth="1"/>
    <col min="8" max="8" width="33" customWidth="1"/>
    <col min="9" max="9" width="18.5" customWidth="1"/>
    <col min="10" max="10" width="18.125" customWidth="1"/>
  </cols>
  <sheetData>
    <row r="1" spans="1:10" ht="25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23663191344</v>
      </c>
      <c r="C2">
        <v>20414498099</v>
      </c>
      <c r="D2">
        <v>11425924968</v>
      </c>
      <c r="E2">
        <v>9772989706</v>
      </c>
      <c r="F2">
        <v>8784507856</v>
      </c>
      <c r="G2">
        <f t="shared" ref="G2:G11" si="0">C2/B2</f>
        <v>0.8627111112033613</v>
      </c>
      <c r="H2">
        <f>((E2-F2)/B2)*100</f>
        <v>4.1772972868709779</v>
      </c>
      <c r="I2">
        <f>(F2/B2)*100</f>
        <v>37.12309015422548</v>
      </c>
      <c r="J2">
        <f>((D2-E2)/B2)*100</f>
        <v>6.9852592491465249</v>
      </c>
    </row>
    <row r="3" spans="1:10">
      <c r="A3" t="s">
        <v>11</v>
      </c>
      <c r="B3">
        <v>27166205275</v>
      </c>
      <c r="C3">
        <v>41491642555</v>
      </c>
      <c r="D3">
        <v>7237717705</v>
      </c>
      <c r="E3">
        <v>4119896311</v>
      </c>
      <c r="F3">
        <v>2046072821</v>
      </c>
      <c r="G3">
        <f t="shared" si="0"/>
        <v>1.5273256656564818</v>
      </c>
      <c r="H3">
        <f t="shared" ref="H3:H11" si="1">((E3-F3)/B3)*100</f>
        <v>7.633835749258874</v>
      </c>
      <c r="I3">
        <f t="shared" ref="I3:I11" si="2">(F3/B3)*100</f>
        <v>7.5316843125047024</v>
      </c>
      <c r="J3">
        <f t="shared" ref="J3:J11" si="3">((D3-E3)/B3)*100</f>
        <v>11.47683808775902</v>
      </c>
    </row>
    <row r="4" spans="1:10">
      <c r="A4" t="s">
        <v>12</v>
      </c>
      <c r="B4">
        <v>32971779674</v>
      </c>
      <c r="C4">
        <v>71633204449</v>
      </c>
      <c r="D4">
        <v>7252400140</v>
      </c>
      <c r="E4">
        <v>7113292419</v>
      </c>
      <c r="F4">
        <v>6794781452</v>
      </c>
      <c r="G4">
        <f t="shared" si="0"/>
        <v>2.1725610554618191</v>
      </c>
      <c r="H4">
        <f t="shared" si="1"/>
        <v>0.96601084366447709</v>
      </c>
      <c r="I4">
        <f t="shared" si="2"/>
        <v>20.607869878974249</v>
      </c>
      <c r="J4">
        <f t="shared" si="3"/>
        <v>0.42189934051298367</v>
      </c>
    </row>
    <row r="5" spans="1:10">
      <c r="A5" t="s">
        <v>13</v>
      </c>
      <c r="B5">
        <v>32577627127</v>
      </c>
      <c r="C5">
        <v>48794420183</v>
      </c>
      <c r="D5">
        <v>8527951356</v>
      </c>
      <c r="E5">
        <v>5915534733</v>
      </c>
      <c r="F5">
        <v>2323057509</v>
      </c>
      <c r="G5">
        <f t="shared" si="0"/>
        <v>1.4977892647853315</v>
      </c>
      <c r="H5">
        <f t="shared" si="1"/>
        <v>11.027436743612895</v>
      </c>
      <c r="I5">
        <f t="shared" si="2"/>
        <v>7.1308370617167327</v>
      </c>
      <c r="J5">
        <f t="shared" si="3"/>
        <v>8.0190512734884116</v>
      </c>
    </row>
    <row r="6" spans="1:10">
      <c r="A6" t="s">
        <v>14</v>
      </c>
      <c r="B6">
        <v>26544751524</v>
      </c>
      <c r="C6">
        <v>61090112950</v>
      </c>
      <c r="D6">
        <v>1491093848</v>
      </c>
      <c r="E6">
        <v>907173524</v>
      </c>
      <c r="F6">
        <v>33364210</v>
      </c>
      <c r="G6">
        <f t="shared" si="0"/>
        <v>2.3014008209783534</v>
      </c>
      <c r="H6">
        <f t="shared" si="1"/>
        <v>3.291834595663703</v>
      </c>
      <c r="I6">
        <f t="shared" si="2"/>
        <v>0.12569042121126769</v>
      </c>
      <c r="J6">
        <f t="shared" si="3"/>
        <v>2.1997581083855993</v>
      </c>
    </row>
    <row r="7" spans="1:10">
      <c r="A7" t="s">
        <v>15</v>
      </c>
      <c r="B7">
        <v>27254590750</v>
      </c>
      <c r="C7">
        <v>29182393433</v>
      </c>
      <c r="D7">
        <v>15646904841</v>
      </c>
      <c r="E7">
        <v>14888430557</v>
      </c>
      <c r="F7">
        <v>14466456504</v>
      </c>
      <c r="G7">
        <f t="shared" si="0"/>
        <v>1.0707331363249326</v>
      </c>
      <c r="H7">
        <f t="shared" si="1"/>
        <v>1.5482678014528617</v>
      </c>
      <c r="I7">
        <f t="shared" si="2"/>
        <v>53.078971673790406</v>
      </c>
      <c r="J7">
        <f t="shared" si="3"/>
        <v>2.7829230347184724</v>
      </c>
    </row>
    <row r="8" spans="1:10">
      <c r="A8" t="s">
        <v>16</v>
      </c>
      <c r="B8">
        <v>26818602165</v>
      </c>
      <c r="C8">
        <v>38791226172</v>
      </c>
      <c r="D8">
        <v>7840300157</v>
      </c>
      <c r="E8">
        <v>7419963329</v>
      </c>
      <c r="F8">
        <v>4017782009</v>
      </c>
      <c r="G8">
        <f t="shared" si="0"/>
        <v>1.4464298300612044</v>
      </c>
      <c r="H8">
        <f t="shared" si="1"/>
        <v>12.685900999120921</v>
      </c>
      <c r="I8">
        <f t="shared" si="2"/>
        <v>14.981325217029632</v>
      </c>
      <c r="J8">
        <f t="shared" si="3"/>
        <v>1.5673330974295394</v>
      </c>
    </row>
    <row r="9" spans="1:10">
      <c r="A9" t="s">
        <v>17</v>
      </c>
      <c r="B9">
        <v>31197406947</v>
      </c>
      <c r="C9">
        <v>50420441361</v>
      </c>
      <c r="D9">
        <v>9532605116</v>
      </c>
      <c r="E9">
        <v>6766508155</v>
      </c>
      <c r="F9">
        <v>4954039991</v>
      </c>
      <c r="G9">
        <f t="shared" si="0"/>
        <v>1.6161741085295078</v>
      </c>
      <c r="H9">
        <f t="shared" si="1"/>
        <v>5.8096756793894064</v>
      </c>
      <c r="I9">
        <f t="shared" si="2"/>
        <v>15.879653073142316</v>
      </c>
      <c r="J9">
        <f t="shared" si="3"/>
        <v>8.8664322829753424</v>
      </c>
    </row>
    <row r="10" spans="1:10">
      <c r="A10" t="s">
        <v>18</v>
      </c>
      <c r="B10">
        <v>29248277735</v>
      </c>
      <c r="C10">
        <v>44698731233</v>
      </c>
      <c r="D10">
        <v>10180598355</v>
      </c>
      <c r="E10">
        <v>9484259605</v>
      </c>
      <c r="F10">
        <v>8943468002</v>
      </c>
      <c r="G10">
        <f t="shared" si="0"/>
        <v>1.5282517363239885</v>
      </c>
      <c r="H10">
        <f t="shared" si="1"/>
        <v>1.848969050074565</v>
      </c>
      <c r="I10">
        <f t="shared" si="2"/>
        <v>30.577759425806413</v>
      </c>
      <c r="J10">
        <f t="shared" si="3"/>
        <v>2.3807854818293288</v>
      </c>
    </row>
    <row r="11" spans="1:10">
      <c r="A11" t="s">
        <v>19</v>
      </c>
      <c r="B11">
        <v>33110617565</v>
      </c>
      <c r="C11">
        <v>45775487785</v>
      </c>
      <c r="D11">
        <v>10279083153</v>
      </c>
      <c r="E11">
        <v>2541760285</v>
      </c>
      <c r="F11">
        <v>1326667766</v>
      </c>
      <c r="G11">
        <f t="shared" si="0"/>
        <v>1.3825017819476602</v>
      </c>
      <c r="H11">
        <f t="shared" si="1"/>
        <v>3.6697972081451877</v>
      </c>
      <c r="I11">
        <f t="shared" si="2"/>
        <v>4.0067744535286804</v>
      </c>
      <c r="J11">
        <f t="shared" si="3"/>
        <v>23.368101947391146</v>
      </c>
    </row>
    <row r="12" spans="1:10" ht="25.5">
      <c r="H12" s="1" t="s">
        <v>20</v>
      </c>
      <c r="I12" s="1" t="s">
        <v>21</v>
      </c>
      <c r="J12" s="1" t="s">
        <v>22</v>
      </c>
    </row>
    <row r="13" spans="1:10">
      <c r="H13" t="s">
        <v>23</v>
      </c>
      <c r="I13" t="s">
        <v>24</v>
      </c>
    </row>
    <row r="14" spans="1:10">
      <c r="H14" t="s">
        <v>25</v>
      </c>
    </row>
  </sheetData>
  <pageMargins left="0" right="0" top="0.39370078740157483" bottom="0.39370078740157483" header="0" footer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25" zoomScale="85" zoomScaleNormal="85" workbookViewId="0">
      <selection activeCell="A47" sqref="A47"/>
    </sheetView>
  </sheetViews>
  <sheetFormatPr baseColWidth="10" defaultRowHeight="14.25"/>
  <cols>
    <col min="1" max="1" width="27.25" customWidth="1"/>
    <col min="2" max="2" width="14.875" customWidth="1"/>
    <col min="3" max="3" width="12.125" customWidth="1"/>
    <col min="4" max="4" width="26.25" customWidth="1"/>
    <col min="5" max="5" width="27.5" customWidth="1"/>
    <col min="6" max="6" width="24.625" customWidth="1"/>
    <col min="7" max="7" width="21.875" customWidth="1"/>
    <col min="8" max="10" width="10.625" customWidth="1"/>
    <col min="12" max="12" width="17.25" customWidth="1"/>
    <col min="13" max="13" width="17.125" customWidth="1"/>
    <col min="14" max="14" width="16.75" customWidth="1"/>
  </cols>
  <sheetData>
    <row r="1" spans="1:14" ht="51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s="1" t="s">
        <v>7</v>
      </c>
      <c r="I1" s="1" t="s">
        <v>8</v>
      </c>
      <c r="J1" s="1" t="s">
        <v>9</v>
      </c>
      <c r="K1" s="2"/>
      <c r="L1" s="1"/>
      <c r="M1" s="1"/>
      <c r="N1" s="1"/>
    </row>
    <row r="2" spans="1:14">
      <c r="A2" t="s">
        <v>10</v>
      </c>
      <c r="B2">
        <v>29457498916</v>
      </c>
      <c r="C2">
        <v>20489004189</v>
      </c>
      <c r="D2">
        <v>15857585987</v>
      </c>
      <c r="E2">
        <v>14243786596</v>
      </c>
      <c r="F2">
        <v>12963808423</v>
      </c>
      <c r="G2" s="2">
        <f t="shared" ref="G2:G11" si="0">C2/B2</f>
        <v>0.6955445962138791</v>
      </c>
      <c r="H2">
        <f>((E2-F2)/B2)*100</f>
        <v>4.3451692102236583</v>
      </c>
      <c r="I2">
        <f>(F2/B2)*100</f>
        <v>44.008517016217688</v>
      </c>
      <c r="J2" s="2">
        <f>((D2-E2)/B2)*100</f>
        <v>5.4783992205239667</v>
      </c>
      <c r="K2" s="2"/>
      <c r="L2" s="3"/>
      <c r="M2" s="3"/>
      <c r="N2" s="3"/>
    </row>
    <row r="3" spans="1:14">
      <c r="A3" t="s">
        <v>11</v>
      </c>
      <c r="B3">
        <v>27103928869</v>
      </c>
      <c r="C3">
        <v>41619095336</v>
      </c>
      <c r="D3">
        <v>7145116832</v>
      </c>
      <c r="E3">
        <v>4025303202</v>
      </c>
      <c r="F3">
        <v>1920671461</v>
      </c>
      <c r="G3" s="2">
        <f t="shared" si="0"/>
        <v>1.5355373583348522</v>
      </c>
      <c r="H3">
        <f t="shared" ref="H3:H11" si="1">((E3-F3)/B3)*100</f>
        <v>7.7650430355399997</v>
      </c>
      <c r="I3">
        <f t="shared" ref="I3:I11" si="2">(F3/B3)*100</f>
        <v>7.0863212129986062</v>
      </c>
      <c r="J3" s="2">
        <f t="shared" ref="J3:J11" si="3">((D3-E3)/B3)*100</f>
        <v>11.51055865398272</v>
      </c>
      <c r="K3" s="2"/>
      <c r="L3" s="3"/>
      <c r="M3" s="3"/>
      <c r="N3" s="3"/>
    </row>
    <row r="4" spans="1:14">
      <c r="A4" t="s">
        <v>12</v>
      </c>
      <c r="B4">
        <v>97888243554</v>
      </c>
      <c r="C4">
        <v>71071092574</v>
      </c>
      <c r="D4">
        <v>62321404221</v>
      </c>
      <c r="E4">
        <v>62136272845</v>
      </c>
      <c r="F4">
        <v>61893911907</v>
      </c>
      <c r="G4" s="2">
        <f t="shared" si="0"/>
        <v>0.72604318959705993</v>
      </c>
      <c r="H4">
        <f t="shared" si="1"/>
        <v>0.24758942361275665</v>
      </c>
      <c r="I4">
        <f t="shared" si="2"/>
        <v>63.229157720923098</v>
      </c>
      <c r="J4" s="2">
        <f t="shared" si="3"/>
        <v>0.18912524045634996</v>
      </c>
      <c r="K4" s="2"/>
      <c r="L4" s="3"/>
      <c r="M4" s="3"/>
      <c r="N4" s="3"/>
    </row>
    <row r="5" spans="1:14">
      <c r="A5" t="s">
        <v>13</v>
      </c>
      <c r="B5">
        <v>52715306310</v>
      </c>
      <c r="C5">
        <v>48331243461</v>
      </c>
      <c r="D5">
        <v>26178972191</v>
      </c>
      <c r="E5">
        <v>23580775398</v>
      </c>
      <c r="F5">
        <v>21214010560</v>
      </c>
      <c r="G5" s="2">
        <f t="shared" si="0"/>
        <v>0.91683510623614928</v>
      </c>
      <c r="H5">
        <f t="shared" si="1"/>
        <v>4.4897108708463085</v>
      </c>
      <c r="I5">
        <f t="shared" si="2"/>
        <v>40.242601333373528</v>
      </c>
      <c r="J5" s="2">
        <f t="shared" si="3"/>
        <v>4.9287331799248726</v>
      </c>
      <c r="K5" s="2"/>
      <c r="L5" s="3"/>
      <c r="M5" s="3"/>
      <c r="N5" s="3"/>
    </row>
    <row r="6" spans="1:14">
      <c r="A6" t="s">
        <v>14</v>
      </c>
      <c r="B6">
        <v>26722817381</v>
      </c>
      <c r="C6">
        <v>61322363878</v>
      </c>
      <c r="D6">
        <v>1522828619</v>
      </c>
      <c r="E6">
        <v>924655679</v>
      </c>
      <c r="F6">
        <v>42990392</v>
      </c>
      <c r="G6" s="2">
        <f t="shared" si="0"/>
        <v>2.2947566869053402</v>
      </c>
      <c r="H6">
        <f t="shared" si="1"/>
        <v>3.2992976542468404</v>
      </c>
      <c r="I6">
        <f t="shared" si="2"/>
        <v>0.16087522279954766</v>
      </c>
      <c r="J6" s="2">
        <f t="shared" si="3"/>
        <v>2.2384351600041343</v>
      </c>
      <c r="K6" s="2"/>
      <c r="L6" s="3"/>
      <c r="M6" s="3"/>
      <c r="N6" s="3"/>
    </row>
    <row r="7" spans="1:14">
      <c r="A7" t="s">
        <v>15</v>
      </c>
      <c r="B7">
        <v>31566993282</v>
      </c>
      <c r="C7">
        <v>28916956373</v>
      </c>
      <c r="D7">
        <v>19284542514</v>
      </c>
      <c r="E7">
        <v>18664103647</v>
      </c>
      <c r="F7">
        <v>18042654867</v>
      </c>
      <c r="G7" s="2">
        <f t="shared" si="0"/>
        <v>0.91605038575178166</v>
      </c>
      <c r="H7">
        <f t="shared" si="1"/>
        <v>1.9686663675832563</v>
      </c>
      <c r="I7">
        <f t="shared" si="2"/>
        <v>57.156710193517888</v>
      </c>
      <c r="J7" s="2">
        <f t="shared" si="3"/>
        <v>1.9654670986792526</v>
      </c>
      <c r="K7" s="2"/>
      <c r="L7" s="3"/>
      <c r="M7" s="3"/>
      <c r="N7" s="3"/>
    </row>
    <row r="8" spans="1:14">
      <c r="A8" t="s">
        <v>16</v>
      </c>
      <c r="B8">
        <v>34019277384</v>
      </c>
      <c r="C8">
        <v>39150976275</v>
      </c>
      <c r="D8">
        <v>13903669151</v>
      </c>
      <c r="E8">
        <v>13499593472</v>
      </c>
      <c r="F8">
        <v>10210841762</v>
      </c>
      <c r="G8" s="2">
        <f t="shared" si="0"/>
        <v>1.15084679292493</v>
      </c>
      <c r="H8">
        <f t="shared" si="1"/>
        <v>9.6673179529285687</v>
      </c>
      <c r="I8">
        <f t="shared" si="2"/>
        <v>30.014869648002513</v>
      </c>
      <c r="J8" s="2">
        <f t="shared" si="3"/>
        <v>1.1877844271614231</v>
      </c>
      <c r="K8" s="2"/>
      <c r="L8" s="3"/>
      <c r="M8" s="3"/>
      <c r="N8" s="3"/>
    </row>
    <row r="9" spans="1:14">
      <c r="A9" t="s">
        <v>17</v>
      </c>
      <c r="B9">
        <v>53250861518</v>
      </c>
      <c r="C9">
        <v>49981749074</v>
      </c>
      <c r="D9">
        <v>28457829552</v>
      </c>
      <c r="E9">
        <v>26586673253</v>
      </c>
      <c r="F9">
        <v>25550728458</v>
      </c>
      <c r="G9" s="2">
        <f t="shared" si="0"/>
        <v>0.93860921023981991</v>
      </c>
      <c r="H9">
        <f t="shared" si="1"/>
        <v>1.9454047605404978</v>
      </c>
      <c r="I9">
        <f t="shared" si="2"/>
        <v>47.981812368168491</v>
      </c>
      <c r="J9" s="2">
        <f t="shared" si="3"/>
        <v>3.513851693023796</v>
      </c>
      <c r="K9" s="2"/>
      <c r="L9" s="3"/>
      <c r="M9" s="3"/>
      <c r="N9" s="3"/>
    </row>
    <row r="10" spans="1:14">
      <c r="A10" t="s">
        <v>18</v>
      </c>
      <c r="B10">
        <v>54577370947</v>
      </c>
      <c r="C10">
        <v>44491029581</v>
      </c>
      <c r="D10">
        <v>31804404777</v>
      </c>
      <c r="E10">
        <v>30954599421</v>
      </c>
      <c r="F10">
        <v>30421708065</v>
      </c>
      <c r="G10" s="2">
        <f t="shared" si="0"/>
        <v>0.81519187914355873</v>
      </c>
      <c r="H10">
        <f t="shared" si="1"/>
        <v>0.9763961633796725</v>
      </c>
      <c r="I10">
        <f t="shared" si="2"/>
        <v>55.740515779960297</v>
      </c>
      <c r="J10" s="2">
        <f t="shared" si="3"/>
        <v>1.557065394053599</v>
      </c>
      <c r="K10" s="2"/>
      <c r="L10" s="3"/>
      <c r="M10" s="3"/>
      <c r="N10" s="3"/>
    </row>
    <row r="11" spans="1:14">
      <c r="A11" t="s">
        <v>19</v>
      </c>
      <c r="B11">
        <v>56221874830</v>
      </c>
      <c r="C11">
        <v>45618719234</v>
      </c>
      <c r="D11">
        <v>32677457872</v>
      </c>
      <c r="E11">
        <v>31185816115</v>
      </c>
      <c r="F11">
        <v>29998087354</v>
      </c>
      <c r="G11" s="2">
        <f t="shared" si="0"/>
        <v>0.81140515808017566</v>
      </c>
      <c r="H11">
        <f t="shared" si="1"/>
        <v>2.1125740907633834</v>
      </c>
      <c r="I11">
        <f t="shared" si="2"/>
        <v>53.356611540803719</v>
      </c>
      <c r="J11" s="2">
        <f t="shared" si="3"/>
        <v>2.6531341430899058</v>
      </c>
      <c r="K11" s="2"/>
      <c r="L11" s="3"/>
      <c r="M11" s="3"/>
      <c r="N11" s="3"/>
    </row>
    <row r="14" spans="1:14" ht="51">
      <c r="A14" t="s">
        <v>30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32</v>
      </c>
      <c r="H14" s="1" t="s">
        <v>7</v>
      </c>
      <c r="I14" s="1" t="s">
        <v>8</v>
      </c>
      <c r="J14" s="1" t="s">
        <v>9</v>
      </c>
    </row>
    <row r="15" spans="1:14">
      <c r="A15" t="s">
        <v>10</v>
      </c>
      <c r="B15">
        <v>23663191344</v>
      </c>
      <c r="C15">
        <v>20414498099</v>
      </c>
      <c r="D15">
        <v>11425924968</v>
      </c>
      <c r="E15">
        <v>9772989706</v>
      </c>
      <c r="F15">
        <v>8784507856</v>
      </c>
      <c r="G15">
        <f t="shared" ref="G15:G24" si="4">C15/B15</f>
        <v>0.8627111112033613</v>
      </c>
      <c r="H15">
        <f t="shared" ref="H15:H24" si="5">((E15-F15)/B15)*100</f>
        <v>4.1772972868709779</v>
      </c>
      <c r="I15">
        <f t="shared" ref="I15:I24" si="6">(F15/B15)*100</f>
        <v>37.12309015422548</v>
      </c>
      <c r="J15">
        <f t="shared" ref="J15:J24" si="7">((D15-E15)/B15)*100</f>
        <v>6.9852592491465249</v>
      </c>
    </row>
    <row r="16" spans="1:14">
      <c r="A16" t="s">
        <v>11</v>
      </c>
      <c r="B16">
        <v>27166205275</v>
      </c>
      <c r="C16">
        <v>41491642555</v>
      </c>
      <c r="D16">
        <v>7237717705</v>
      </c>
      <c r="E16">
        <v>4119896311</v>
      </c>
      <c r="F16">
        <v>2046072821</v>
      </c>
      <c r="G16">
        <f t="shared" si="4"/>
        <v>1.5273256656564818</v>
      </c>
      <c r="H16">
        <f t="shared" si="5"/>
        <v>7.633835749258874</v>
      </c>
      <c r="I16">
        <f t="shared" si="6"/>
        <v>7.5316843125047024</v>
      </c>
      <c r="J16">
        <f t="shared" si="7"/>
        <v>11.47683808775902</v>
      </c>
    </row>
    <row r="17" spans="1:10">
      <c r="A17" t="s">
        <v>12</v>
      </c>
      <c r="B17">
        <v>32971779674</v>
      </c>
      <c r="C17">
        <v>71633204449</v>
      </c>
      <c r="D17">
        <v>7252400140</v>
      </c>
      <c r="E17">
        <v>7113292419</v>
      </c>
      <c r="F17">
        <v>6794781452</v>
      </c>
      <c r="G17">
        <f t="shared" si="4"/>
        <v>2.1725610554618191</v>
      </c>
      <c r="H17">
        <f t="shared" si="5"/>
        <v>0.96601084366447709</v>
      </c>
      <c r="I17">
        <f t="shared" si="6"/>
        <v>20.607869878974249</v>
      </c>
      <c r="J17">
        <f t="shared" si="7"/>
        <v>0.42189934051298367</v>
      </c>
    </row>
    <row r="18" spans="1:10">
      <c r="A18" t="s">
        <v>13</v>
      </c>
      <c r="B18">
        <v>32577627127</v>
      </c>
      <c r="C18">
        <v>48794420183</v>
      </c>
      <c r="D18">
        <v>8527951356</v>
      </c>
      <c r="E18">
        <v>5915534733</v>
      </c>
      <c r="F18">
        <v>2323057509</v>
      </c>
      <c r="G18">
        <f t="shared" si="4"/>
        <v>1.4977892647853315</v>
      </c>
      <c r="H18">
        <f t="shared" si="5"/>
        <v>11.027436743612895</v>
      </c>
      <c r="I18">
        <f t="shared" si="6"/>
        <v>7.1308370617167327</v>
      </c>
      <c r="J18">
        <f t="shared" si="7"/>
        <v>8.0190512734884116</v>
      </c>
    </row>
    <row r="19" spans="1:10">
      <c r="A19" t="s">
        <v>14</v>
      </c>
      <c r="B19">
        <v>26544751524</v>
      </c>
      <c r="C19">
        <v>61090112950</v>
      </c>
      <c r="D19">
        <v>1491093848</v>
      </c>
      <c r="E19">
        <v>907173524</v>
      </c>
      <c r="F19">
        <v>33364210</v>
      </c>
      <c r="G19">
        <f t="shared" si="4"/>
        <v>2.3014008209783534</v>
      </c>
      <c r="H19">
        <f t="shared" si="5"/>
        <v>3.291834595663703</v>
      </c>
      <c r="I19">
        <f t="shared" si="6"/>
        <v>0.12569042121126769</v>
      </c>
      <c r="J19">
        <f t="shared" si="7"/>
        <v>2.1997581083855993</v>
      </c>
    </row>
    <row r="20" spans="1:10">
      <c r="A20" t="s">
        <v>15</v>
      </c>
      <c r="B20">
        <v>27254590750</v>
      </c>
      <c r="C20">
        <v>29182393433</v>
      </c>
      <c r="D20">
        <v>15646904841</v>
      </c>
      <c r="E20">
        <v>14888430557</v>
      </c>
      <c r="F20">
        <v>14466456504</v>
      </c>
      <c r="G20">
        <f t="shared" si="4"/>
        <v>1.0707331363249326</v>
      </c>
      <c r="H20">
        <f t="shared" si="5"/>
        <v>1.5482678014528617</v>
      </c>
      <c r="I20">
        <f t="shared" si="6"/>
        <v>53.078971673790406</v>
      </c>
      <c r="J20">
        <f t="shared" si="7"/>
        <v>2.7829230347184724</v>
      </c>
    </row>
    <row r="21" spans="1:10">
      <c r="A21" t="s">
        <v>16</v>
      </c>
      <c r="B21">
        <v>26818602165</v>
      </c>
      <c r="C21">
        <v>38791226172</v>
      </c>
      <c r="D21">
        <v>7840300157</v>
      </c>
      <c r="E21">
        <v>7419963329</v>
      </c>
      <c r="F21">
        <v>4017782009</v>
      </c>
      <c r="G21">
        <f t="shared" si="4"/>
        <v>1.4464298300612044</v>
      </c>
      <c r="H21">
        <f t="shared" si="5"/>
        <v>12.685900999120921</v>
      </c>
      <c r="I21">
        <f t="shared" si="6"/>
        <v>14.981325217029632</v>
      </c>
      <c r="J21">
        <f t="shared" si="7"/>
        <v>1.5673330974295394</v>
      </c>
    </row>
    <row r="22" spans="1:10">
      <c r="A22" t="s">
        <v>17</v>
      </c>
      <c r="B22">
        <v>31197406947</v>
      </c>
      <c r="C22">
        <v>50420441361</v>
      </c>
      <c r="D22">
        <v>9532605116</v>
      </c>
      <c r="E22">
        <v>6766508155</v>
      </c>
      <c r="F22">
        <v>4954039991</v>
      </c>
      <c r="G22">
        <f t="shared" si="4"/>
        <v>1.6161741085295078</v>
      </c>
      <c r="H22">
        <f t="shared" si="5"/>
        <v>5.8096756793894064</v>
      </c>
      <c r="I22">
        <f t="shared" si="6"/>
        <v>15.879653073142316</v>
      </c>
      <c r="J22">
        <f t="shared" si="7"/>
        <v>8.8664322829753424</v>
      </c>
    </row>
    <row r="23" spans="1:10">
      <c r="A23" t="s">
        <v>18</v>
      </c>
      <c r="B23">
        <v>29248277735</v>
      </c>
      <c r="C23">
        <v>44698731233</v>
      </c>
      <c r="D23">
        <v>10180598355</v>
      </c>
      <c r="E23">
        <v>9484259605</v>
      </c>
      <c r="F23">
        <v>8943468002</v>
      </c>
      <c r="G23">
        <f t="shared" si="4"/>
        <v>1.5282517363239885</v>
      </c>
      <c r="H23">
        <f t="shared" si="5"/>
        <v>1.848969050074565</v>
      </c>
      <c r="I23">
        <f t="shared" si="6"/>
        <v>30.577759425806413</v>
      </c>
      <c r="J23">
        <f t="shared" si="7"/>
        <v>2.3807854818293288</v>
      </c>
    </row>
    <row r="24" spans="1:10">
      <c r="A24" t="s">
        <v>19</v>
      </c>
      <c r="B24">
        <v>33110617565</v>
      </c>
      <c r="C24">
        <v>45775487785</v>
      </c>
      <c r="D24">
        <v>10279083153</v>
      </c>
      <c r="E24">
        <v>2541760285</v>
      </c>
      <c r="F24">
        <v>1326667766</v>
      </c>
      <c r="G24">
        <f t="shared" si="4"/>
        <v>1.3825017819476602</v>
      </c>
      <c r="H24">
        <f t="shared" si="5"/>
        <v>3.6697972081451877</v>
      </c>
      <c r="I24">
        <f t="shared" si="6"/>
        <v>4.0067744535286804</v>
      </c>
      <c r="J24">
        <f t="shared" si="7"/>
        <v>23.368101947391146</v>
      </c>
    </row>
    <row r="47" spans="1:5" ht="25.5">
      <c r="C47" s="1" t="s">
        <v>7</v>
      </c>
      <c r="D47" s="1" t="s">
        <v>8</v>
      </c>
      <c r="E47" s="1" t="s">
        <v>9</v>
      </c>
    </row>
    <row r="48" spans="1:5">
      <c r="A48" t="s">
        <v>10</v>
      </c>
      <c r="B48" t="s">
        <v>34</v>
      </c>
      <c r="C48">
        <v>4.1772972868709779</v>
      </c>
      <c r="D48">
        <v>37.12309015422548</v>
      </c>
      <c r="E48">
        <v>6.9852592491465249</v>
      </c>
    </row>
    <row r="49" spans="1:5">
      <c r="B49" t="s">
        <v>33</v>
      </c>
      <c r="C49">
        <v>4.3451692102236583</v>
      </c>
      <c r="D49">
        <v>44.008517016217688</v>
      </c>
      <c r="E49">
        <v>5.4783992205239667</v>
      </c>
    </row>
    <row r="50" spans="1:5">
      <c r="A50" t="s">
        <v>11</v>
      </c>
      <c r="B50" t="s">
        <v>34</v>
      </c>
      <c r="C50">
        <v>7.633835749258874</v>
      </c>
      <c r="D50">
        <v>7.5316843125047024</v>
      </c>
      <c r="E50">
        <v>11.47683808775902</v>
      </c>
    </row>
    <row r="51" spans="1:5">
      <c r="B51" t="s">
        <v>33</v>
      </c>
      <c r="C51">
        <v>7.7650430355399997</v>
      </c>
      <c r="D51">
        <v>7.0863212129986062</v>
      </c>
      <c r="E51">
        <v>11.51055865398272</v>
      </c>
    </row>
    <row r="52" spans="1:5">
      <c r="A52" t="s">
        <v>12</v>
      </c>
      <c r="B52" t="s">
        <v>34</v>
      </c>
      <c r="C52">
        <v>0.96601084366447709</v>
      </c>
      <c r="D52">
        <v>20.607869878974249</v>
      </c>
      <c r="E52">
        <v>0.42189934051298367</v>
      </c>
    </row>
    <row r="53" spans="1:5">
      <c r="B53" t="s">
        <v>33</v>
      </c>
      <c r="C53">
        <v>0.24758942361275665</v>
      </c>
      <c r="D53">
        <v>63.229157720923098</v>
      </c>
      <c r="E53">
        <v>0.18912524045634996</v>
      </c>
    </row>
    <row r="54" spans="1:5">
      <c r="A54" t="s">
        <v>13</v>
      </c>
      <c r="B54" t="s">
        <v>34</v>
      </c>
      <c r="C54">
        <v>11.027436743612895</v>
      </c>
      <c r="D54">
        <v>7.1308370617167327</v>
      </c>
      <c r="E54">
        <v>8.0190512734884116</v>
      </c>
    </row>
    <row r="55" spans="1:5">
      <c r="B55" t="s">
        <v>33</v>
      </c>
      <c r="C55">
        <v>4.4897108708463085</v>
      </c>
      <c r="D55">
        <v>40.242601333373528</v>
      </c>
      <c r="E55">
        <v>4.9287331799248726</v>
      </c>
    </row>
    <row r="56" spans="1:5">
      <c r="A56" t="s">
        <v>14</v>
      </c>
      <c r="B56" t="s">
        <v>34</v>
      </c>
      <c r="C56">
        <v>3.291834595663703</v>
      </c>
      <c r="D56">
        <v>0.12569042121126769</v>
      </c>
      <c r="E56">
        <v>2.1997581083855993</v>
      </c>
    </row>
    <row r="57" spans="1:5">
      <c r="B57" t="s">
        <v>33</v>
      </c>
      <c r="C57">
        <v>3.2992976542468404</v>
      </c>
      <c r="D57">
        <v>0.16087522279954766</v>
      </c>
      <c r="E57">
        <v>2.2384351600041343</v>
      </c>
    </row>
    <row r="58" spans="1:5">
      <c r="A58" t="s">
        <v>15</v>
      </c>
      <c r="B58" t="s">
        <v>34</v>
      </c>
      <c r="C58">
        <v>1.5482678014528617</v>
      </c>
      <c r="D58">
        <v>53.078971673790406</v>
      </c>
      <c r="E58">
        <v>2.7829230347184724</v>
      </c>
    </row>
    <row r="59" spans="1:5">
      <c r="B59" t="s">
        <v>33</v>
      </c>
      <c r="C59">
        <v>1.9686663675832563</v>
      </c>
      <c r="D59">
        <v>57.156710193517888</v>
      </c>
      <c r="E59">
        <v>1.9654670986792526</v>
      </c>
    </row>
    <row r="60" spans="1:5">
      <c r="A60" t="s">
        <v>16</v>
      </c>
      <c r="B60" t="s">
        <v>34</v>
      </c>
      <c r="C60">
        <v>12.685900999120921</v>
      </c>
      <c r="D60">
        <v>14.981325217029632</v>
      </c>
      <c r="E60">
        <v>1.5673330974295394</v>
      </c>
    </row>
    <row r="61" spans="1:5">
      <c r="B61" t="s">
        <v>33</v>
      </c>
      <c r="C61">
        <v>9.6673179529285687</v>
      </c>
      <c r="D61">
        <v>30.014869648002513</v>
      </c>
      <c r="E61">
        <v>1.1877844271614231</v>
      </c>
    </row>
    <row r="62" spans="1:5">
      <c r="A62" t="s">
        <v>17</v>
      </c>
      <c r="B62" t="s">
        <v>34</v>
      </c>
      <c r="C62">
        <v>5.8096756793894064</v>
      </c>
      <c r="D62">
        <v>15.879653073142316</v>
      </c>
      <c r="E62">
        <v>8.8664322829753424</v>
      </c>
    </row>
    <row r="63" spans="1:5">
      <c r="B63" t="s">
        <v>33</v>
      </c>
      <c r="C63">
        <v>1.9454047605404978</v>
      </c>
      <c r="D63">
        <v>47.981812368168491</v>
      </c>
      <c r="E63">
        <v>3.513851693023796</v>
      </c>
    </row>
    <row r="64" spans="1:5">
      <c r="A64" t="s">
        <v>18</v>
      </c>
      <c r="B64" t="s">
        <v>34</v>
      </c>
      <c r="C64">
        <v>1.848969050074565</v>
      </c>
      <c r="D64">
        <v>30.577759425806413</v>
      </c>
      <c r="E64">
        <v>2.3807854818293288</v>
      </c>
    </row>
    <row r="65" spans="1:5">
      <c r="B65" t="s">
        <v>33</v>
      </c>
      <c r="C65">
        <v>0.9763961633796725</v>
      </c>
      <c r="D65">
        <v>55.740515779960297</v>
      </c>
      <c r="E65">
        <v>1.557065394053599</v>
      </c>
    </row>
    <row r="66" spans="1:5">
      <c r="A66" t="s">
        <v>19</v>
      </c>
      <c r="B66" t="s">
        <v>34</v>
      </c>
      <c r="C66">
        <v>3.6697972081451877</v>
      </c>
      <c r="D66">
        <v>4.0067744535286804</v>
      </c>
      <c r="E66">
        <v>23.368101947391146</v>
      </c>
    </row>
    <row r="67" spans="1:5">
      <c r="B67" t="s">
        <v>33</v>
      </c>
      <c r="C67">
        <v>2.1125740907633834</v>
      </c>
      <c r="D67">
        <v>53.356611540803719</v>
      </c>
      <c r="E67">
        <v>2.6531341430899058</v>
      </c>
    </row>
  </sheetData>
  <pageMargins left="0" right="0" top="0.39370078740157483" bottom="0.39370078740157483" header="0" footer="0"/>
  <pageSetup paperSize="9" orientation="portrait" horizontalDpi="0" verticalDpi="0" r:id="rId1"/>
  <headerFooter>
    <oddHeader>&amp;C&amp;A</oddHeader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selection activeCell="D2" sqref="D2"/>
    </sheetView>
  </sheetViews>
  <sheetFormatPr baseColWidth="10" defaultRowHeight="14.25"/>
  <cols>
    <col min="1" max="1" width="10.625" customWidth="1"/>
    <col min="2" max="2" width="13.875" customWidth="1"/>
    <col min="3" max="3" width="14.875" customWidth="1"/>
    <col min="4" max="4" width="28.625" customWidth="1"/>
    <col min="5" max="5" width="28.5" customWidth="1"/>
    <col min="6" max="6" width="27.875" customWidth="1"/>
  </cols>
  <sheetData>
    <row r="1" spans="1:6">
      <c r="A1" t="s">
        <v>0</v>
      </c>
      <c r="B1" t="s">
        <v>1</v>
      </c>
      <c r="C1" t="s">
        <v>2</v>
      </c>
      <c r="D1" t="s">
        <v>26</v>
      </c>
      <c r="E1" t="s">
        <v>27</v>
      </c>
      <c r="F1" t="s">
        <v>28</v>
      </c>
    </row>
    <row r="2" spans="1:6">
      <c r="A2" t="s">
        <v>10</v>
      </c>
      <c r="B2">
        <v>29096387089</v>
      </c>
      <c r="C2">
        <v>20457021813</v>
      </c>
      <c r="D2">
        <v>494340579</v>
      </c>
      <c r="E2">
        <v>376902197</v>
      </c>
      <c r="F2">
        <v>91733476</v>
      </c>
    </row>
    <row r="3" spans="1:6">
      <c r="A3" t="s">
        <v>11</v>
      </c>
      <c r="B3">
        <v>27300882170</v>
      </c>
      <c r="C3">
        <v>41900508343</v>
      </c>
      <c r="D3">
        <v>42181762</v>
      </c>
      <c r="E3">
        <v>14129449</v>
      </c>
      <c r="F3">
        <v>11194090</v>
      </c>
    </row>
    <row r="4" spans="1:6">
      <c r="A4" t="s">
        <v>12</v>
      </c>
      <c r="B4">
        <v>94625481614</v>
      </c>
      <c r="C4">
        <v>71144803547</v>
      </c>
      <c r="D4">
        <v>1020179416</v>
      </c>
      <c r="E4">
        <v>1020101106</v>
      </c>
      <c r="F4">
        <v>902509694</v>
      </c>
    </row>
    <row r="5" spans="1:6">
      <c r="A5" t="s">
        <v>13</v>
      </c>
      <c r="B5">
        <v>52699675633</v>
      </c>
      <c r="C5">
        <v>48240487795</v>
      </c>
      <c r="D5">
        <v>698758451</v>
      </c>
      <c r="E5">
        <v>580518540</v>
      </c>
      <c r="F5">
        <v>555230871</v>
      </c>
    </row>
    <row r="6" spans="1:6">
      <c r="A6" t="s">
        <v>14</v>
      </c>
      <c r="B6">
        <v>26406835025</v>
      </c>
      <c r="C6">
        <v>60688199035</v>
      </c>
      <c r="D6">
        <v>215337734</v>
      </c>
      <c r="E6">
        <v>5303706</v>
      </c>
      <c r="F6">
        <v>126936</v>
      </c>
    </row>
    <row r="7" spans="1:6">
      <c r="A7" t="s">
        <v>15</v>
      </c>
      <c r="B7">
        <v>31874337145</v>
      </c>
      <c r="C7">
        <v>29037884536</v>
      </c>
      <c r="D7">
        <v>274886692</v>
      </c>
      <c r="E7">
        <v>268207477</v>
      </c>
      <c r="F7">
        <v>263552607</v>
      </c>
    </row>
    <row r="8" spans="1:6">
      <c r="A8" t="s">
        <v>16</v>
      </c>
      <c r="B8">
        <v>33605862194</v>
      </c>
      <c r="C8">
        <v>38881820688</v>
      </c>
      <c r="D8">
        <v>442578975</v>
      </c>
      <c r="E8">
        <v>152441676</v>
      </c>
      <c r="F8">
        <v>120679427</v>
      </c>
    </row>
    <row r="9" spans="1:6">
      <c r="A9" t="s">
        <v>17</v>
      </c>
      <c r="B9">
        <v>51732128126</v>
      </c>
      <c r="C9">
        <v>50184280574</v>
      </c>
      <c r="D9">
        <v>679700545</v>
      </c>
      <c r="E9">
        <v>497827661</v>
      </c>
      <c r="F9">
        <v>362712430</v>
      </c>
    </row>
    <row r="10" spans="1:6">
      <c r="A10" t="s">
        <v>18</v>
      </c>
      <c r="B10">
        <v>53580801173</v>
      </c>
      <c r="C10">
        <v>44652724606</v>
      </c>
      <c r="D10">
        <v>598524789</v>
      </c>
      <c r="E10">
        <v>472477432</v>
      </c>
      <c r="F10">
        <v>291108520</v>
      </c>
    </row>
    <row r="11" spans="1:6">
      <c r="A11" t="s">
        <v>19</v>
      </c>
      <c r="B11">
        <v>56264907085</v>
      </c>
      <c r="C11">
        <v>45644971394</v>
      </c>
      <c r="D11">
        <v>273078471</v>
      </c>
      <c r="E11">
        <v>272916258</v>
      </c>
      <c r="F11">
        <v>270320927</v>
      </c>
    </row>
  </sheetData>
  <pageMargins left="0" right="0" top="0.39370078740157483" bottom="0.39370078740157483" header="0" footer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" sqref="C1:C11"/>
    </sheetView>
  </sheetViews>
  <sheetFormatPr baseColWidth="10" defaultRowHeight="14.25"/>
  <cols>
    <col min="1" max="1" width="10.625" customWidth="1"/>
    <col min="2" max="2" width="13.75" customWidth="1"/>
    <col min="3" max="3" width="13.125" customWidth="1"/>
    <col min="4" max="4" width="25.625" customWidth="1"/>
    <col min="5" max="5" width="25.25" customWidth="1"/>
    <col min="6" max="6" width="25" customWidth="1"/>
  </cols>
  <sheetData>
    <row r="1" spans="1:6">
      <c r="A1" t="s">
        <v>0</v>
      </c>
      <c r="B1" t="s">
        <v>1</v>
      </c>
      <c r="C1" t="s">
        <v>2</v>
      </c>
      <c r="D1" t="s">
        <v>26</v>
      </c>
      <c r="E1" t="s">
        <v>27</v>
      </c>
      <c r="F1" t="s">
        <v>28</v>
      </c>
    </row>
    <row r="2" spans="1:6">
      <c r="A2" t="s">
        <v>10</v>
      </c>
      <c r="B2">
        <v>23728887188</v>
      </c>
      <c r="C2">
        <v>20482494335</v>
      </c>
      <c r="D2">
        <v>367843709</v>
      </c>
      <c r="E2">
        <v>210444450</v>
      </c>
      <c r="F2">
        <v>65281377</v>
      </c>
    </row>
    <row r="3" spans="1:6">
      <c r="A3" t="s">
        <v>11</v>
      </c>
      <c r="B3">
        <v>27297149887</v>
      </c>
      <c r="C3">
        <v>41786758067</v>
      </c>
      <c r="D3">
        <v>46786590</v>
      </c>
      <c r="E3">
        <v>14041885</v>
      </c>
      <c r="F3">
        <v>11105002</v>
      </c>
    </row>
    <row r="4" spans="1:6">
      <c r="A4" t="s">
        <v>12</v>
      </c>
      <c r="B4">
        <v>32676779628</v>
      </c>
      <c r="C4">
        <v>71177601786</v>
      </c>
      <c r="D4">
        <v>69965928</v>
      </c>
      <c r="E4">
        <v>48334354</v>
      </c>
      <c r="F4">
        <v>30722030</v>
      </c>
    </row>
    <row r="5" spans="1:6">
      <c r="A5" t="s">
        <v>13</v>
      </c>
      <c r="B5">
        <v>32416140321</v>
      </c>
      <c r="C5">
        <v>48425078174</v>
      </c>
      <c r="D5">
        <v>162785735</v>
      </c>
      <c r="E5">
        <v>15789710</v>
      </c>
      <c r="F5">
        <v>8289164</v>
      </c>
    </row>
    <row r="6" spans="1:6">
      <c r="A6" t="s">
        <v>14</v>
      </c>
      <c r="B6">
        <v>26449015823</v>
      </c>
      <c r="C6">
        <v>60907445081</v>
      </c>
      <c r="D6">
        <v>192099102</v>
      </c>
      <c r="E6">
        <v>2747452</v>
      </c>
      <c r="F6">
        <v>24737</v>
      </c>
    </row>
    <row r="7" spans="1:6">
      <c r="A7" t="s">
        <v>15</v>
      </c>
      <c r="B7">
        <v>26879378696</v>
      </c>
      <c r="C7">
        <v>29053699075</v>
      </c>
      <c r="D7">
        <v>179303267</v>
      </c>
      <c r="E7">
        <v>156725205</v>
      </c>
      <c r="F7">
        <v>145949478</v>
      </c>
    </row>
    <row r="8" spans="1:6">
      <c r="A8" t="s">
        <v>16</v>
      </c>
      <c r="B8">
        <v>26883293878</v>
      </c>
      <c r="C8">
        <v>39267225838</v>
      </c>
      <c r="D8">
        <v>256936619</v>
      </c>
      <c r="E8">
        <v>49453423</v>
      </c>
      <c r="F8">
        <v>34571812</v>
      </c>
    </row>
    <row r="9" spans="1:6">
      <c r="A9" t="s">
        <v>17</v>
      </c>
      <c r="B9">
        <v>29092310886</v>
      </c>
      <c r="C9">
        <v>50025389797</v>
      </c>
      <c r="D9">
        <v>219466323</v>
      </c>
      <c r="E9">
        <v>31229532</v>
      </c>
      <c r="F9">
        <v>10767251</v>
      </c>
    </row>
    <row r="10" spans="1:6">
      <c r="A10" t="s">
        <v>18</v>
      </c>
      <c r="B10">
        <v>29307298136</v>
      </c>
      <c r="C10">
        <v>44847870981</v>
      </c>
      <c r="D10">
        <v>267456504</v>
      </c>
      <c r="E10">
        <v>154292137</v>
      </c>
      <c r="F10">
        <v>65095569</v>
      </c>
    </row>
    <row r="11" spans="1:6">
      <c r="A11" t="s">
        <v>19</v>
      </c>
      <c r="B11">
        <v>33145959461</v>
      </c>
      <c r="C11">
        <v>45640253393</v>
      </c>
      <c r="D11">
        <v>72666480</v>
      </c>
      <c r="E11">
        <v>15403367</v>
      </c>
      <c r="F11">
        <v>1682918</v>
      </c>
    </row>
  </sheetData>
  <pageMargins left="0" right="0" top="0.39370078740157483" bottom="0.39370078740157483" header="0" footer="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A6" workbookViewId="0">
      <selection activeCell="G41" sqref="G41"/>
    </sheetView>
  </sheetViews>
  <sheetFormatPr baseColWidth="10" defaultRowHeight="14.25"/>
  <cols>
    <col min="1" max="1" width="30.5" customWidth="1"/>
    <col min="2" max="2" width="32.875" customWidth="1"/>
    <col min="3" max="3" width="31.125" customWidth="1"/>
    <col min="4" max="4" width="20" customWidth="1"/>
    <col min="5" max="5" width="18.125" customWidth="1"/>
    <col min="6" max="6" width="28.125" customWidth="1"/>
    <col min="7" max="7" width="28.25" customWidth="1"/>
    <col min="8" max="8" width="27.375" customWidth="1"/>
  </cols>
  <sheetData>
    <row r="1" spans="1:10">
      <c r="A1" t="s">
        <v>35</v>
      </c>
      <c r="B1" t="s">
        <v>36</v>
      </c>
      <c r="C1" t="s">
        <v>37</v>
      </c>
      <c r="F1" t="s">
        <v>38</v>
      </c>
      <c r="G1" t="s">
        <v>39</v>
      </c>
      <c r="H1" t="s">
        <v>40</v>
      </c>
      <c r="J1" t="s">
        <v>0</v>
      </c>
    </row>
    <row r="2" spans="1:10">
      <c r="A2">
        <f>Actividad3_prefetchDesactivado!D2/Actividad3_prefetchDesactivado!C2/1000</f>
        <v>2.41648360899658E-5</v>
      </c>
      <c r="B2">
        <f>Actividad3_prefetchDesactivado!E2/Actividad3_prefetchDesactivado!C2/1000</f>
        <v>1.8424099091515204E-5</v>
      </c>
      <c r="C2">
        <f>Actividad3_prefetchDesactivado!F2/Actividad3_prefetchDesactivado!C2/1000</f>
        <v>4.4842048289602613E-6</v>
      </c>
      <c r="F2">
        <f>Actividad3_prefetchActivado!D2/Actividad3_prefetchActivado!C2/1000</f>
        <v>1.7958931318801216E-5</v>
      </c>
      <c r="G2">
        <f>Actividad3_prefetchActivado!E2/Actividad3_prefetchActivado!C2/1000</f>
        <v>1.0274356558243863E-5</v>
      </c>
      <c r="H2">
        <f>Actividad3_prefetchActivado!F2/Actividad3_prefetchActivado!C2/1000</f>
        <v>3.1871790579943543E-6</v>
      </c>
      <c r="J2" t="s">
        <v>10</v>
      </c>
    </row>
    <row r="3" spans="1:10">
      <c r="A3">
        <f>Actividad3_prefetchDesactivado!D3/Actividad3_prefetchDesactivado!C3/1000</f>
        <v>1.0067124163434401E-6</v>
      </c>
      <c r="B3">
        <f>Actividad3_prefetchDesactivado!E3/Actividad3_prefetchDesactivado!C3/1000</f>
        <v>3.3721426204034348E-7</v>
      </c>
      <c r="C3">
        <f>Actividad3_prefetchDesactivado!F3/Actividad3_prefetchDesactivado!C3/1000</f>
        <v>2.671588112574799E-7</v>
      </c>
      <c r="F3">
        <f>Actividad3_prefetchActivado!D3/Actividad3_prefetchActivado!C3/1000</f>
        <v>1.1196511087312246E-6</v>
      </c>
      <c r="G3">
        <f>Actividad3_prefetchActivado!E3/Actividad3_prefetchActivado!C3/1000</f>
        <v>3.3603671712185806E-7</v>
      </c>
      <c r="H3">
        <f>Actividad3_prefetchActivado!F3/Actividad3_prefetchActivado!C3/1000</f>
        <v>2.6575409325113175E-7</v>
      </c>
      <c r="J3" t="s">
        <v>11</v>
      </c>
    </row>
    <row r="4" spans="1:10">
      <c r="A4">
        <f>Actividad3_prefetchDesactivado!D4/Actividad3_prefetchDesactivado!C4/1000</f>
        <v>1.4339478994077825E-5</v>
      </c>
      <c r="B4">
        <f>Actividad3_prefetchDesactivado!E4/Actividad3_prefetchDesactivado!C4/1000</f>
        <v>1.4338378281220444E-5</v>
      </c>
      <c r="C4">
        <f>Actividad3_prefetchDesactivado!F4/Actividad3_prefetchDesactivado!C4/1000</f>
        <v>1.2685532168259907E-5</v>
      </c>
      <c r="F4">
        <f>Actividad3_prefetchActivado!D4/Actividad3_prefetchActivado!C4/1000</f>
        <v>9.8297675454642361E-7</v>
      </c>
      <c r="G4">
        <f>Actividad3_prefetchActivado!E4/Actividad3_prefetchActivado!C4/1000</f>
        <v>6.7906690851035293E-7</v>
      </c>
      <c r="H4">
        <f>Actividad3_prefetchActivado!F4/Actividad3_prefetchActivado!C4/1000</f>
        <v>4.316249666906135E-7</v>
      </c>
      <c r="J4" t="s">
        <v>12</v>
      </c>
    </row>
    <row r="5" spans="1:10">
      <c r="A5">
        <f>Actividad3_prefetchDesactivado!D5/Actividad3_prefetchDesactivado!C5/1000</f>
        <v>1.4484896047681021E-5</v>
      </c>
      <c r="B5">
        <f>Actividad3_prefetchDesactivado!E5/Actividad3_prefetchDesactivado!C5/1000</f>
        <v>1.2033844733638228E-5</v>
      </c>
      <c r="C5">
        <f>Actividad3_prefetchDesactivado!F5/Actividad3_prefetchDesactivado!C5/1000</f>
        <v>1.150964462381635E-5</v>
      </c>
      <c r="F5">
        <f>Actividad3_prefetchActivado!D5/Actividad3_prefetchActivado!C5/1000</f>
        <v>3.3615998391387542E-6</v>
      </c>
      <c r="G5">
        <f>Actividad3_prefetchActivado!E5/Actividad3_prefetchActivado!C5/1000</f>
        <v>3.2606472917327541E-7</v>
      </c>
      <c r="H5">
        <f>Actividad3_prefetchActivado!F5/Actividad3_prefetchActivado!C5/1000</f>
        <v>1.7117502568019706E-7</v>
      </c>
      <c r="J5" t="s">
        <v>13</v>
      </c>
    </row>
    <row r="6" spans="1:10">
      <c r="A6">
        <f>Actividad3_prefetchDesactivado!D6/Actividad3_prefetchDesactivado!C6/1000</f>
        <v>3.548263705696898E-6</v>
      </c>
      <c r="B6">
        <f>Actividad3_prefetchDesactivado!E6/Actividad3_prefetchDesactivado!C6/1000</f>
        <v>8.7392707055637865E-8</v>
      </c>
      <c r="C6">
        <f>Actividad3_prefetchDesactivado!F6/Actividad3_prefetchDesactivado!C6/1000</f>
        <v>2.0916092752528986E-9</v>
      </c>
      <c r="F6">
        <f>Actividad3_prefetchActivado!D6/Actividad3_prefetchActivado!C6/1000</f>
        <v>3.1539510768269784E-6</v>
      </c>
      <c r="G6">
        <f>Actividad3_prefetchActivado!E6/Actividad3_prefetchActivado!C6/1000</f>
        <v>4.5108639778703578E-8</v>
      </c>
      <c r="H6">
        <f>Actividad3_prefetchActivado!F6/Actividad3_prefetchActivado!C6/1000</f>
        <v>4.0614082510114476E-10</v>
      </c>
      <c r="J6" t="s">
        <v>14</v>
      </c>
    </row>
    <row r="7" spans="1:10">
      <c r="A7">
        <f>Actividad3_prefetchDesactivado!D7/Actividad3_prefetchDesactivado!C7/1000</f>
        <v>9.4664847798814859E-6</v>
      </c>
      <c r="B7">
        <f>Actividad3_prefetchDesactivado!E7/Actividad3_prefetchDesactivado!C7/1000</f>
        <v>9.2364675073863304E-6</v>
      </c>
      <c r="C7">
        <f>Actividad3_prefetchDesactivado!F7/Actividad3_prefetchDesactivado!C7/1000</f>
        <v>9.0761641631730481E-6</v>
      </c>
      <c r="F7">
        <f>Actividad3_prefetchActivado!D7/Actividad3_prefetchActivado!C7/1000</f>
        <v>6.1714436615159301E-6</v>
      </c>
      <c r="G7">
        <f>Actividad3_prefetchActivado!E7/Actividad3_prefetchActivado!C7/1000</f>
        <v>5.394328777049193E-6</v>
      </c>
      <c r="H7">
        <f>Actividad3_prefetchActivado!F7/Actividad3_prefetchActivado!C7/1000</f>
        <v>5.0234387581162081E-6</v>
      </c>
      <c r="J7" t="s">
        <v>15</v>
      </c>
    </row>
    <row r="8" spans="1:10">
      <c r="A8">
        <f>Actividad3_prefetchDesactivado!D8/Actividad3_prefetchDesactivado!C8/1000</f>
        <v>1.1382671057289044E-5</v>
      </c>
      <c r="B8">
        <f>Actividad3_prefetchDesactivado!E8/Actividad3_prefetchDesactivado!C8/1000</f>
        <v>3.9206414026555004E-6</v>
      </c>
      <c r="C8">
        <f>Actividad3_prefetchDesactivado!F8/Actividad3_prefetchDesactivado!C8/1000</f>
        <v>3.1037493837639396E-6</v>
      </c>
      <c r="F8">
        <f>Actividad3_prefetchActivado!D8/Actividad3_prefetchActivado!C8/1000</f>
        <v>6.5432842151878013E-6</v>
      </c>
      <c r="G8">
        <f>Actividad3_prefetchActivado!E8/Actividad3_prefetchActivado!C8/1000</f>
        <v>1.2594070995497352E-6</v>
      </c>
      <c r="H8">
        <f>Actividad3_prefetchActivado!F8/Actividad3_prefetchActivado!C8/1000</f>
        <v>8.8042410081701986E-7</v>
      </c>
      <c r="J8" t="s">
        <v>16</v>
      </c>
    </row>
    <row r="9" spans="1:10">
      <c r="A9">
        <f>Actividad3_prefetchDesactivado!D9/Actividad3_prefetchDesactivado!C9/1000</f>
        <v>1.3544092636692025E-5</v>
      </c>
      <c r="B9">
        <f>Actividad3_prefetchDesactivado!E9/Actividad3_prefetchDesactivado!C9/1000</f>
        <v>9.9199919836635022E-6</v>
      </c>
      <c r="C9">
        <f>Actividad3_prefetchDesactivado!F9/Actividad3_prefetchDesactivado!C9/1000</f>
        <v>7.2276104360040956E-6</v>
      </c>
      <c r="F9">
        <f>Actividad3_prefetchActivado!D9/Actividad3_prefetchActivado!C9/1000</f>
        <v>4.3870987090871463E-6</v>
      </c>
      <c r="G9">
        <f>Actividad3_prefetchActivado!E9/Actividad3_prefetchActivado!C9/1000</f>
        <v>6.2427363638199616E-7</v>
      </c>
      <c r="H9">
        <f>Actividad3_prefetchActivado!F9/Actividad3_prefetchActivado!C9/1000</f>
        <v>2.1523572417312193E-7</v>
      </c>
      <c r="J9" t="s">
        <v>17</v>
      </c>
    </row>
    <row r="10" spans="1:10">
      <c r="A10">
        <f>Actividad3_prefetchDesactivado!D10/Actividad3_prefetchDesactivado!C10/1000</f>
        <v>1.3403992573379857E-5</v>
      </c>
      <c r="B10">
        <f>Actividad3_prefetchDesactivado!E10/Actividad3_prefetchDesactivado!C10/1000</f>
        <v>1.0581155711526573E-5</v>
      </c>
      <c r="C10">
        <f>Actividad3_prefetchDesactivado!F10/Actividad3_prefetchDesactivado!C10/1000</f>
        <v>6.5193898596029608E-6</v>
      </c>
      <c r="F10">
        <f>Actividad3_prefetchActivado!D10/Actividad3_prefetchActivado!C10/1000</f>
        <v>5.9636388116017629E-6</v>
      </c>
      <c r="G10">
        <f>Actividad3_prefetchActivado!E10/Actividad3_prefetchActivado!C10/1000</f>
        <v>3.4403447393381628E-6</v>
      </c>
      <c r="H10">
        <f>Actividad3_prefetchActivado!F10/Actividad3_prefetchActivado!C10/1000</f>
        <v>1.4514751219200132E-6</v>
      </c>
      <c r="J10" t="s">
        <v>18</v>
      </c>
    </row>
    <row r="11" spans="1:10">
      <c r="A11">
        <f>Actividad3_prefetchDesactivado!D11/Actividad3_prefetchDesactivado!C11/1000</f>
        <v>5.9826627700745141E-6</v>
      </c>
      <c r="B11">
        <f>Actividad3_prefetchDesactivado!E11/Actividad3_prefetchDesactivado!C11/1000</f>
        <v>5.9791089722508768E-6</v>
      </c>
      <c r="C11">
        <f>Actividad3_prefetchDesactivado!F11/Actividad3_prefetchDesactivado!C11/1000</f>
        <v>5.9222498940054868E-6</v>
      </c>
      <c r="F11">
        <f>Actividad3_prefetchActivado!D11/Actividad3_prefetchActivado!C11/1000</f>
        <v>1.5921576809462916E-6</v>
      </c>
      <c r="G11">
        <f>Actividad3_prefetchActivado!E11/Actividad3_prefetchActivado!C11/1000</f>
        <v>3.3749521211822335E-7</v>
      </c>
      <c r="H11">
        <f>Actividad3_prefetchActivado!F11/Actividad3_prefetchActivado!C11/1000</f>
        <v>3.6873546373826984E-8</v>
      </c>
      <c r="J1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Actividad1_prefetchActivo</vt:lpstr>
      <vt:lpstr>Actividad2_prefetchDesactivado</vt:lpstr>
      <vt:lpstr>Actividad3_prefetchDesactivado</vt:lpstr>
      <vt:lpstr>Actividad3_prefetchActivado</vt:lpstr>
      <vt:lpstr>RESULTADOS ACTIVIDAD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Manel Lurbe Sempere</dc:creator>
  <cp:lastModifiedBy>Manel Lurbe Sempere</cp:lastModifiedBy>
  <cp:revision>19</cp:revision>
  <dcterms:created xsi:type="dcterms:W3CDTF">2018-03-16T10:09:59Z</dcterms:created>
  <dcterms:modified xsi:type="dcterms:W3CDTF">2018-03-23T09:57:51Z</dcterms:modified>
</cp:coreProperties>
</file>