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 checkCompatibility="1"/>
  <mc:AlternateContent xmlns:mc="http://schemas.openxmlformats.org/markup-compatibility/2006">
    <mc:Choice Requires="x15">
      <x15ac:absPath xmlns:x15ac="http://schemas.microsoft.com/office/spreadsheetml/2010/11/ac" url="/Users/elisamcentee/Desktop/Ureteral imaging/SUB imaging study_important documents/"/>
    </mc:Choice>
  </mc:AlternateContent>
  <bookViews>
    <workbookView xWindow="2320" yWindow="460" windowWidth="24160" windowHeight="16480" activeTab="1"/>
  </bookViews>
  <sheets>
    <sheet name="Included cats" sheetId="1" r:id="rId1"/>
    <sheet name="Data" sheetId="4" r:id="rId2"/>
    <sheet name="Code for tabs" sheetId="2" r:id="rId3"/>
    <sheet name="Master sheet - in&amp;exclusions" sheetId="3" r:id="rId4"/>
  </sheets>
  <definedNames>
    <definedName name="_xlnm._FilterDatabase" localSheetId="2" hidden="1">'Code for tabs'!$A$1:$M$64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35" i="4" l="1"/>
  <c r="AU35" i="4"/>
  <c r="AT35" i="4"/>
  <c r="AH35" i="4"/>
  <c r="AG35" i="4"/>
  <c r="AF35" i="4"/>
  <c r="M35" i="4"/>
  <c r="L35" i="4"/>
  <c r="AV34" i="4"/>
  <c r="AU34" i="4"/>
  <c r="AT34" i="4"/>
  <c r="AH34" i="4"/>
  <c r="AG34" i="4"/>
  <c r="AF34" i="4"/>
  <c r="M34" i="4"/>
  <c r="L34" i="4"/>
  <c r="AV33" i="4"/>
  <c r="AU33" i="4"/>
  <c r="AT33" i="4"/>
  <c r="AH33" i="4"/>
  <c r="AG33" i="4"/>
  <c r="AF33" i="4"/>
  <c r="M33" i="4"/>
  <c r="L33" i="4"/>
  <c r="AV32" i="4"/>
  <c r="AU32" i="4"/>
  <c r="AT32" i="4"/>
  <c r="AH32" i="4"/>
  <c r="AG32" i="4"/>
  <c r="AF32" i="4"/>
  <c r="M32" i="4"/>
  <c r="L32" i="4"/>
  <c r="AV31" i="4"/>
  <c r="AU31" i="4"/>
  <c r="AT31" i="4"/>
  <c r="AH31" i="4"/>
  <c r="AG31" i="4"/>
  <c r="AF31" i="4"/>
  <c r="M31" i="4"/>
  <c r="L31" i="4"/>
  <c r="AV30" i="4"/>
  <c r="AU30" i="4"/>
  <c r="AT30" i="4"/>
  <c r="AH30" i="4"/>
  <c r="AG30" i="4"/>
  <c r="AF30" i="4"/>
  <c r="M30" i="4"/>
  <c r="L30" i="4"/>
  <c r="AV29" i="4"/>
  <c r="AU29" i="4"/>
  <c r="AT29" i="4"/>
  <c r="AH29" i="4"/>
  <c r="AG29" i="4"/>
  <c r="AF29" i="4"/>
  <c r="M29" i="4"/>
  <c r="L29" i="4"/>
  <c r="AV28" i="4"/>
  <c r="AU28" i="4"/>
  <c r="AT28" i="4"/>
  <c r="AH28" i="4"/>
  <c r="AG28" i="4"/>
  <c r="AF28" i="4"/>
  <c r="M28" i="4"/>
  <c r="L28" i="4"/>
  <c r="AV27" i="4"/>
  <c r="AU27" i="4"/>
  <c r="AT27" i="4"/>
  <c r="AH27" i="4"/>
  <c r="AG27" i="4"/>
  <c r="AF27" i="4"/>
  <c r="M27" i="4"/>
  <c r="L27" i="4"/>
  <c r="AV26" i="4"/>
  <c r="AU26" i="4"/>
  <c r="AT26" i="4"/>
  <c r="AH26" i="4"/>
  <c r="AG26" i="4"/>
  <c r="AF26" i="4"/>
  <c r="M26" i="4"/>
  <c r="L26" i="4"/>
  <c r="AV25" i="4"/>
  <c r="AU25" i="4"/>
  <c r="AT25" i="4"/>
  <c r="AH25" i="4"/>
  <c r="AG25" i="4"/>
  <c r="AF25" i="4"/>
  <c r="M25" i="4"/>
  <c r="L25" i="4"/>
  <c r="AV24" i="4"/>
  <c r="AU24" i="4"/>
  <c r="AT24" i="4"/>
  <c r="AH24" i="4"/>
  <c r="AG24" i="4"/>
  <c r="AF24" i="4"/>
  <c r="M24" i="4"/>
  <c r="L24" i="4"/>
  <c r="AV23" i="4"/>
  <c r="AU23" i="4"/>
  <c r="AT23" i="4"/>
  <c r="AH23" i="4"/>
  <c r="AG23" i="4"/>
  <c r="AF23" i="4"/>
  <c r="M23" i="4"/>
  <c r="L23" i="4"/>
  <c r="AV22" i="4"/>
  <c r="AU22" i="4"/>
  <c r="AT22" i="4"/>
  <c r="AH22" i="4"/>
  <c r="AG22" i="4"/>
  <c r="AF22" i="4"/>
  <c r="M22" i="4"/>
  <c r="L22" i="4"/>
  <c r="AV21" i="4"/>
  <c r="AU21" i="4"/>
  <c r="AT21" i="4"/>
  <c r="AH21" i="4"/>
  <c r="AG21" i="4"/>
  <c r="AF21" i="4"/>
  <c r="M21" i="4"/>
  <c r="L21" i="4"/>
  <c r="AV20" i="4"/>
  <c r="AU20" i="4"/>
  <c r="AT20" i="4"/>
  <c r="AH20" i="4"/>
  <c r="AG20" i="4"/>
  <c r="AF20" i="4"/>
  <c r="M20" i="4"/>
  <c r="L20" i="4"/>
  <c r="AV19" i="4"/>
  <c r="AU19" i="4"/>
  <c r="AT19" i="4"/>
  <c r="AH19" i="4"/>
  <c r="AG19" i="4"/>
  <c r="AF19" i="4"/>
  <c r="M19" i="4"/>
  <c r="L19" i="4"/>
  <c r="AV18" i="4"/>
  <c r="AU18" i="4"/>
  <c r="AT18" i="4"/>
  <c r="AH18" i="4"/>
  <c r="AG18" i="4"/>
  <c r="AF18" i="4"/>
  <c r="M18" i="4"/>
  <c r="L18" i="4"/>
  <c r="AV17" i="4"/>
  <c r="AU17" i="4"/>
  <c r="AT17" i="4"/>
  <c r="AH17" i="4"/>
  <c r="AG17" i="4"/>
  <c r="AF17" i="4"/>
  <c r="M17" i="4"/>
  <c r="L17" i="4"/>
  <c r="AV16" i="4"/>
  <c r="AU16" i="4"/>
  <c r="AT16" i="4"/>
  <c r="AH16" i="4"/>
  <c r="AG16" i="4"/>
  <c r="AF16" i="4"/>
  <c r="M16" i="4"/>
  <c r="L16" i="4"/>
  <c r="AV15" i="4"/>
  <c r="AU15" i="4"/>
  <c r="AT15" i="4"/>
  <c r="AH15" i="4"/>
  <c r="AG15" i="4"/>
  <c r="AF15" i="4"/>
  <c r="M15" i="4"/>
  <c r="L15" i="4"/>
  <c r="AV14" i="4"/>
  <c r="AU14" i="4"/>
  <c r="AT14" i="4"/>
  <c r="AH14" i="4"/>
  <c r="AG14" i="4"/>
  <c r="AF14" i="4"/>
  <c r="M14" i="4"/>
  <c r="L14" i="4"/>
  <c r="AV13" i="4"/>
  <c r="AU13" i="4"/>
  <c r="AT13" i="4"/>
  <c r="AH13" i="4"/>
  <c r="AG13" i="4"/>
  <c r="AF13" i="4"/>
  <c r="M13" i="4"/>
  <c r="L13" i="4"/>
  <c r="AV12" i="4"/>
  <c r="AU12" i="4"/>
  <c r="AT12" i="4"/>
  <c r="AH12" i="4"/>
  <c r="AG12" i="4"/>
  <c r="AF12" i="4"/>
  <c r="M12" i="4"/>
  <c r="L12" i="4"/>
  <c r="AV11" i="4"/>
  <c r="AU11" i="4"/>
  <c r="AT11" i="4"/>
  <c r="AH11" i="4"/>
  <c r="AG11" i="4"/>
  <c r="AF11" i="4"/>
  <c r="M11" i="4"/>
  <c r="L11" i="4"/>
  <c r="AV10" i="4"/>
  <c r="AU10" i="4"/>
  <c r="AT10" i="4"/>
  <c r="AH10" i="4"/>
  <c r="AG10" i="4"/>
  <c r="AF10" i="4"/>
  <c r="M10" i="4"/>
  <c r="L10" i="4"/>
  <c r="AV9" i="4"/>
  <c r="AU9" i="4"/>
  <c r="AT9" i="4"/>
  <c r="AH9" i="4"/>
  <c r="AG9" i="4"/>
  <c r="AF9" i="4"/>
  <c r="M9" i="4"/>
  <c r="L9" i="4"/>
  <c r="AV8" i="4"/>
  <c r="AU8" i="4"/>
  <c r="AT8" i="4"/>
  <c r="AH8" i="4"/>
  <c r="AG8" i="4"/>
  <c r="AF8" i="4"/>
  <c r="M8" i="4"/>
  <c r="L8" i="4"/>
  <c r="AV7" i="4"/>
  <c r="AU7" i="4"/>
  <c r="AT7" i="4"/>
  <c r="AH7" i="4"/>
  <c r="AG7" i="4"/>
  <c r="AF7" i="4"/>
  <c r="M7" i="4"/>
  <c r="L7" i="4"/>
  <c r="AV6" i="4"/>
  <c r="AU6" i="4"/>
  <c r="AT6" i="4"/>
  <c r="AH6" i="4"/>
  <c r="AG6" i="4"/>
  <c r="AF6" i="4"/>
  <c r="M6" i="4"/>
  <c r="L6" i="4"/>
  <c r="AV5" i="4"/>
  <c r="AU5" i="4"/>
  <c r="AT5" i="4"/>
  <c r="AH5" i="4"/>
  <c r="AG5" i="4"/>
  <c r="AF5" i="4"/>
  <c r="M5" i="4"/>
  <c r="L5" i="4"/>
  <c r="AV4" i="4"/>
  <c r="AU4" i="4"/>
  <c r="AT4" i="4"/>
  <c r="AH4" i="4"/>
  <c r="AG4" i="4"/>
  <c r="AF4" i="4"/>
  <c r="M4" i="4"/>
  <c r="L4" i="4"/>
  <c r="AV3" i="4"/>
  <c r="AU3" i="4"/>
  <c r="AT3" i="4"/>
  <c r="AH3" i="4"/>
  <c r="AG3" i="4"/>
  <c r="AF3" i="4"/>
  <c r="M3" i="4"/>
  <c r="L3" i="4"/>
  <c r="AV2" i="4"/>
  <c r="AU2" i="4"/>
  <c r="AT2" i="4"/>
  <c r="AH2" i="4"/>
  <c r="AG2" i="4"/>
  <c r="AF2" i="4"/>
  <c r="M2" i="4"/>
  <c r="L2" i="4"/>
  <c r="T35" i="1"/>
  <c r="U35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BJ35" i="1"/>
  <c r="BK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BF2" i="3"/>
  <c r="BE2" i="3"/>
  <c r="BF3" i="3"/>
  <c r="BE3" i="3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K2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</calcChain>
</file>

<file path=xl/sharedStrings.xml><?xml version="1.0" encoding="utf-8"?>
<sst xmlns="http://schemas.openxmlformats.org/spreadsheetml/2006/main" count="1209" uniqueCount="645">
  <si>
    <t>1002298</t>
  </si>
  <si>
    <t>Sadie</t>
  </si>
  <si>
    <t>Miller</t>
  </si>
  <si>
    <t>SUB (Unilateral)</t>
  </si>
  <si>
    <t>1002427</t>
  </si>
  <si>
    <t>Pepe</t>
  </si>
  <si>
    <t>Kramer</t>
  </si>
  <si>
    <t>1003393</t>
  </si>
  <si>
    <t>Jack</t>
  </si>
  <si>
    <t>Aleksandrovich</t>
  </si>
  <si>
    <t>1004254</t>
  </si>
  <si>
    <t>Casey</t>
  </si>
  <si>
    <t>Gerner</t>
  </si>
  <si>
    <t>1006142</t>
  </si>
  <si>
    <t>Emmi</t>
  </si>
  <si>
    <t>Drucker</t>
  </si>
  <si>
    <t>1007417</t>
  </si>
  <si>
    <t>Molly</t>
  </si>
  <si>
    <t>Davis</t>
  </si>
  <si>
    <t>1007517</t>
  </si>
  <si>
    <t>Lingg</t>
  </si>
  <si>
    <t>1045278</t>
  </si>
  <si>
    <t>Gertie</t>
  </si>
  <si>
    <t>Tabby's Place</t>
  </si>
  <si>
    <t>1009251</t>
  </si>
  <si>
    <t>Blake</t>
  </si>
  <si>
    <t>Brett</t>
  </si>
  <si>
    <t>1009657</t>
  </si>
  <si>
    <t>Lillian</t>
  </si>
  <si>
    <t>Bagden</t>
  </si>
  <si>
    <t>1010221</t>
  </si>
  <si>
    <t>Ruby</t>
  </si>
  <si>
    <t>Bankson</t>
  </si>
  <si>
    <t>1011993</t>
  </si>
  <si>
    <t>Lucky</t>
  </si>
  <si>
    <t>Condon</t>
  </si>
  <si>
    <t>1012708</t>
  </si>
  <si>
    <t>Meggie Rahilly</t>
  </si>
  <si>
    <t>Fulks</t>
  </si>
  <si>
    <t>1013684</t>
  </si>
  <si>
    <t>Maddie</t>
  </si>
  <si>
    <t>Wallace</t>
  </si>
  <si>
    <t>1015387</t>
  </si>
  <si>
    <t xml:space="preserve">Peanut </t>
  </si>
  <si>
    <t>Spatola</t>
  </si>
  <si>
    <t>1016852</t>
  </si>
  <si>
    <t>Max</t>
  </si>
  <si>
    <t>Kawai</t>
  </si>
  <si>
    <t>1021225</t>
  </si>
  <si>
    <t>Percy</t>
  </si>
  <si>
    <t>Isen</t>
  </si>
  <si>
    <t>1021387</t>
  </si>
  <si>
    <t>SuSu</t>
  </si>
  <si>
    <t>Rivenburg</t>
  </si>
  <si>
    <t>1021463</t>
  </si>
  <si>
    <t>Milo</t>
  </si>
  <si>
    <t>Itzkowitz</t>
  </si>
  <si>
    <t>1023236</t>
  </si>
  <si>
    <t>Misha</t>
  </si>
  <si>
    <t>Gladeck</t>
  </si>
  <si>
    <t>1000499</t>
  </si>
  <si>
    <t>Felipe</t>
  </si>
  <si>
    <t>Fumega-Serrano</t>
  </si>
  <si>
    <t>1024978</t>
  </si>
  <si>
    <t>Zeb</t>
  </si>
  <si>
    <t>Dye</t>
  </si>
  <si>
    <t>1025771</t>
  </si>
  <si>
    <t>Joy</t>
  </si>
  <si>
    <t>Yoo</t>
  </si>
  <si>
    <t>1025838</t>
  </si>
  <si>
    <t>Peeptek</t>
  </si>
  <si>
    <t>Dulemba</t>
  </si>
  <si>
    <t>1025916</t>
  </si>
  <si>
    <t>Mishi</t>
  </si>
  <si>
    <t>1028132</t>
  </si>
  <si>
    <t>Spotty</t>
  </si>
  <si>
    <t>Roshkind</t>
  </si>
  <si>
    <t>1028853</t>
  </si>
  <si>
    <t>Lola</t>
  </si>
  <si>
    <t>Kudlowitz</t>
  </si>
  <si>
    <t>1030078</t>
  </si>
  <si>
    <t>Captain Hook(Hooky)</t>
  </si>
  <si>
    <t>Stephenson</t>
  </si>
  <si>
    <t>1030269</t>
  </si>
  <si>
    <t>Dara</t>
  </si>
  <si>
    <t>Goodwin</t>
  </si>
  <si>
    <t>1030786</t>
  </si>
  <si>
    <t>Kahlua</t>
  </si>
  <si>
    <t>Nungesser</t>
  </si>
  <si>
    <t>1031445</t>
  </si>
  <si>
    <t>Little Little</t>
  </si>
  <si>
    <t>DiBello</t>
  </si>
  <si>
    <t>Nicole</t>
  </si>
  <si>
    <t>1058220</t>
  </si>
  <si>
    <t>Harriet</t>
  </si>
  <si>
    <t>Verrilli</t>
  </si>
  <si>
    <t>1033454</t>
  </si>
  <si>
    <t>Orion</t>
  </si>
  <si>
    <t>Gibbons</t>
  </si>
  <si>
    <t>1033487</t>
  </si>
  <si>
    <t>Roxie</t>
  </si>
  <si>
    <t>Nigrelli</t>
  </si>
  <si>
    <t>1033885</t>
  </si>
  <si>
    <t>Pablo</t>
  </si>
  <si>
    <t>Kulsheshtha</t>
  </si>
  <si>
    <t>1035423</t>
  </si>
  <si>
    <t>Christopher</t>
  </si>
  <si>
    <t>McKamy</t>
  </si>
  <si>
    <t>1037387</t>
  </si>
  <si>
    <t>Bojangles</t>
  </si>
  <si>
    <t>Moor</t>
  </si>
  <si>
    <t>1089922</t>
  </si>
  <si>
    <t>Mia</t>
  </si>
  <si>
    <t>Reynolds</t>
  </si>
  <si>
    <t>1038136</t>
  </si>
  <si>
    <t>Lollycat</t>
  </si>
  <si>
    <t>Batten</t>
  </si>
  <si>
    <t>1038746</t>
  </si>
  <si>
    <t>Sinclair</t>
  </si>
  <si>
    <t>1038925</t>
  </si>
  <si>
    <t>Bode</t>
  </si>
  <si>
    <t>Plenert</t>
  </si>
  <si>
    <t>1039090</t>
  </si>
  <si>
    <t xml:space="preserve">Hugo </t>
  </si>
  <si>
    <t>Jackson</t>
  </si>
  <si>
    <t>1040703</t>
  </si>
  <si>
    <t>Bibi</t>
  </si>
  <si>
    <t>Vo Dinh</t>
  </si>
  <si>
    <t>1041678</t>
  </si>
  <si>
    <t xml:space="preserve">Mama Le Chat </t>
  </si>
  <si>
    <t>Brown</t>
  </si>
  <si>
    <t>1042098</t>
  </si>
  <si>
    <t>Chloe</t>
  </si>
  <si>
    <t>Bartolotta</t>
  </si>
  <si>
    <t>1042526</t>
  </si>
  <si>
    <t>Tinker</t>
  </si>
  <si>
    <t>Shapiro</t>
  </si>
  <si>
    <t>1083568</t>
  </si>
  <si>
    <t xml:space="preserve">Dizzy </t>
  </si>
  <si>
    <t>Kelly</t>
  </si>
  <si>
    <t>1043255</t>
  </si>
  <si>
    <t>Money-Penny</t>
  </si>
  <si>
    <t>Wong</t>
  </si>
  <si>
    <t>1045590</t>
  </si>
  <si>
    <t>Hugo</t>
  </si>
  <si>
    <t>Kaiser</t>
  </si>
  <si>
    <t>1046313</t>
  </si>
  <si>
    <t>Bindi</t>
  </si>
  <si>
    <t>Devlin</t>
  </si>
  <si>
    <t>1046766</t>
  </si>
  <si>
    <t>Sylvester</t>
  </si>
  <si>
    <t>Levine</t>
  </si>
  <si>
    <t>1047563</t>
  </si>
  <si>
    <t>Cleopatra</t>
  </si>
  <si>
    <t>Baldwin</t>
  </si>
  <si>
    <t>1047679</t>
  </si>
  <si>
    <t>Roo</t>
  </si>
  <si>
    <t>Houdyshell</t>
  </si>
  <si>
    <t>1047738</t>
  </si>
  <si>
    <t>Chantilly</t>
  </si>
  <si>
    <t>Honeckman</t>
  </si>
  <si>
    <t>1047865</t>
  </si>
  <si>
    <t>Clover</t>
  </si>
  <si>
    <t>Dolan</t>
  </si>
  <si>
    <t>1048149</t>
  </si>
  <si>
    <t>Biggie</t>
  </si>
  <si>
    <t>Petan</t>
  </si>
  <si>
    <t>1048179</t>
  </si>
  <si>
    <t>Pipsqueak</t>
  </si>
  <si>
    <t>Dobson</t>
  </si>
  <si>
    <t>1048954</t>
  </si>
  <si>
    <t>Stryder</t>
  </si>
  <si>
    <t>Svejnar</t>
  </si>
  <si>
    <t>1049043</t>
  </si>
  <si>
    <t>Bug</t>
  </si>
  <si>
    <t>Pandian</t>
  </si>
  <si>
    <t>1050630</t>
  </si>
  <si>
    <t>Mouser</t>
  </si>
  <si>
    <t>Wainer</t>
  </si>
  <si>
    <t>1052512</t>
  </si>
  <si>
    <t xml:space="preserve">Gato </t>
  </si>
  <si>
    <t>Oakley</t>
  </si>
  <si>
    <t>1053269</t>
  </si>
  <si>
    <t>Tilly</t>
  </si>
  <si>
    <t>Bitonti</t>
  </si>
  <si>
    <t>1055116</t>
  </si>
  <si>
    <t>Mr. Lee</t>
  </si>
  <si>
    <t>Lee</t>
  </si>
  <si>
    <t>1055574</t>
  </si>
  <si>
    <t>Mosh</t>
  </si>
  <si>
    <t>Fridkis</t>
  </si>
  <si>
    <t>1056453</t>
  </si>
  <si>
    <t>Kittee</t>
  </si>
  <si>
    <t>Holmes</t>
  </si>
  <si>
    <t>1057428</t>
  </si>
  <si>
    <t xml:space="preserve">Katrina </t>
  </si>
  <si>
    <t>Albanese</t>
  </si>
  <si>
    <t>1061426</t>
  </si>
  <si>
    <t>Marcus</t>
  </si>
  <si>
    <t>Perret</t>
  </si>
  <si>
    <t>1062481</t>
  </si>
  <si>
    <t>Poppy</t>
  </si>
  <si>
    <t>Schneider</t>
  </si>
  <si>
    <t>1063787</t>
  </si>
  <si>
    <t>Daisy</t>
  </si>
  <si>
    <t>Chase</t>
  </si>
  <si>
    <t>1065639</t>
  </si>
  <si>
    <t>Mystery</t>
  </si>
  <si>
    <t>Mancuso</t>
  </si>
  <si>
    <t>1067829</t>
  </si>
  <si>
    <t>Lily</t>
  </si>
  <si>
    <t>Casesa</t>
  </si>
  <si>
    <t>1072499</t>
  </si>
  <si>
    <t>Tangerine</t>
  </si>
  <si>
    <t>Shadood</t>
  </si>
  <si>
    <t>1071992</t>
  </si>
  <si>
    <t>Honey Bunny</t>
  </si>
  <si>
    <t>Rothong</t>
  </si>
  <si>
    <t>1072638</t>
  </si>
  <si>
    <t>Nesbitt</t>
  </si>
  <si>
    <t>1078187</t>
  </si>
  <si>
    <t>Oreo</t>
  </si>
  <si>
    <t>Merey</t>
  </si>
  <si>
    <t>1078823</t>
  </si>
  <si>
    <t>Icy</t>
  </si>
  <si>
    <t>Underwood</t>
  </si>
  <si>
    <t>1079532</t>
  </si>
  <si>
    <t>Corky</t>
  </si>
  <si>
    <t>Aguiar</t>
  </si>
  <si>
    <t>1079896</t>
  </si>
  <si>
    <t>Walsh</t>
  </si>
  <si>
    <t>1081923</t>
  </si>
  <si>
    <t xml:space="preserve">Squishy </t>
  </si>
  <si>
    <t>Liu</t>
  </si>
  <si>
    <t>1089469</t>
  </si>
  <si>
    <t>Christophe "Buddy"</t>
  </si>
  <si>
    <t>Anshus</t>
  </si>
  <si>
    <t>1093108</t>
  </si>
  <si>
    <t>Mary</t>
  </si>
  <si>
    <t>Bonet</t>
  </si>
  <si>
    <t>1099600</t>
  </si>
  <si>
    <t>Luke</t>
  </si>
  <si>
    <t>Carmichael</t>
  </si>
  <si>
    <t>1015180</t>
  </si>
  <si>
    <t>Minx</t>
  </si>
  <si>
    <t>Salomon</t>
  </si>
  <si>
    <t>912393</t>
  </si>
  <si>
    <t>Waltke</t>
  </si>
  <si>
    <t>803112</t>
  </si>
  <si>
    <t>Copper</t>
  </si>
  <si>
    <t>Ku</t>
  </si>
  <si>
    <t>935543</t>
  </si>
  <si>
    <t>Luoto</t>
  </si>
  <si>
    <t>1023466</t>
  </si>
  <si>
    <t>Mochabella</t>
  </si>
  <si>
    <t>Santiago</t>
  </si>
  <si>
    <t>870393</t>
  </si>
  <si>
    <t>Roxy</t>
  </si>
  <si>
    <t>Oberhelman</t>
  </si>
  <si>
    <t>1016305</t>
  </si>
  <si>
    <t>Spoon</t>
  </si>
  <si>
    <t>Schilke</t>
  </si>
  <si>
    <t>1011637</t>
  </si>
  <si>
    <t>Princess</t>
  </si>
  <si>
    <t>Paciullo</t>
  </si>
  <si>
    <t>893633</t>
  </si>
  <si>
    <t>Picasso</t>
  </si>
  <si>
    <t>Weinberger</t>
  </si>
  <si>
    <t>1012562</t>
  </si>
  <si>
    <t>Ella</t>
  </si>
  <si>
    <t>Erreich</t>
  </si>
  <si>
    <t>1013527</t>
  </si>
  <si>
    <t>Taco</t>
  </si>
  <si>
    <t>Gray</t>
  </si>
  <si>
    <t>1097573</t>
  </si>
  <si>
    <t>Portia</t>
  </si>
  <si>
    <t>917860</t>
  </si>
  <si>
    <t>Pebbles</t>
  </si>
  <si>
    <t>Rosenblum</t>
  </si>
  <si>
    <t>929871</t>
  </si>
  <si>
    <t>Champion</t>
  </si>
  <si>
    <t>Powers</t>
  </si>
  <si>
    <t>933486</t>
  </si>
  <si>
    <t>Mikey</t>
  </si>
  <si>
    <t>Frank</t>
  </si>
  <si>
    <t>1032059</t>
  </si>
  <si>
    <t>Jackie</t>
  </si>
  <si>
    <t>Pacello</t>
  </si>
  <si>
    <t>940263</t>
  </si>
  <si>
    <t>Manny</t>
  </si>
  <si>
    <t>McMahon-O'Neil</t>
  </si>
  <si>
    <t>940864</t>
  </si>
  <si>
    <t>Diego</t>
  </si>
  <si>
    <t>898343</t>
  </si>
  <si>
    <t>Peanut</t>
  </si>
  <si>
    <t>Moriber</t>
  </si>
  <si>
    <t>936733</t>
  </si>
  <si>
    <t>Carney</t>
  </si>
  <si>
    <t>825534</t>
  </si>
  <si>
    <t>Misty</t>
  </si>
  <si>
    <t>Botek</t>
  </si>
  <si>
    <t>1068364</t>
  </si>
  <si>
    <t>Linus</t>
  </si>
  <si>
    <t>Ley</t>
  </si>
  <si>
    <t>1005014</t>
  </si>
  <si>
    <t>Blue</t>
  </si>
  <si>
    <t>Parker</t>
  </si>
  <si>
    <t>739229</t>
  </si>
  <si>
    <t>Sophie</t>
  </si>
  <si>
    <t>Glover</t>
  </si>
  <si>
    <t>SUB (Bilateral)</t>
  </si>
  <si>
    <t>1001079</t>
  </si>
  <si>
    <t>Mei Mei</t>
  </si>
  <si>
    <t>Krisak</t>
  </si>
  <si>
    <t>1002278</t>
  </si>
  <si>
    <t>Violet</t>
  </si>
  <si>
    <t>Willerman</t>
  </si>
  <si>
    <t>1003060</t>
  </si>
  <si>
    <t>George</t>
  </si>
  <si>
    <t>Lytle</t>
  </si>
  <si>
    <t>1004654</t>
  </si>
  <si>
    <t>Shasta</t>
  </si>
  <si>
    <t>Passetto</t>
  </si>
  <si>
    <t>1008156</t>
  </si>
  <si>
    <t>Majestic</t>
  </si>
  <si>
    <t>Petruszka</t>
  </si>
  <si>
    <t>1012337</t>
  </si>
  <si>
    <t>Skyla</t>
  </si>
  <si>
    <t>Young</t>
  </si>
  <si>
    <t>1013014</t>
  </si>
  <si>
    <t>Kirsimagi</t>
  </si>
  <si>
    <t>1059915</t>
  </si>
  <si>
    <t>Spuyten</t>
  </si>
  <si>
    <t>Simon</t>
  </si>
  <si>
    <t>1015303</t>
  </si>
  <si>
    <t>Ginger</t>
  </si>
  <si>
    <t>Cunningham</t>
  </si>
  <si>
    <t>1019105</t>
  </si>
  <si>
    <t>Notorious</t>
  </si>
  <si>
    <t>Pesteanu</t>
  </si>
  <si>
    <t>1019995</t>
  </si>
  <si>
    <t>Malachi</t>
  </si>
  <si>
    <t>West</t>
  </si>
  <si>
    <t>1020354</t>
  </si>
  <si>
    <t>Kitty</t>
  </si>
  <si>
    <t>Miceli</t>
  </si>
  <si>
    <t>1022017</t>
  </si>
  <si>
    <t>Laptop</t>
  </si>
  <si>
    <t>Butt</t>
  </si>
  <si>
    <t>1025262</t>
  </si>
  <si>
    <t>Pikus</t>
  </si>
  <si>
    <t>Gut</t>
  </si>
  <si>
    <t>1064961</t>
  </si>
  <si>
    <t>Ying Yang</t>
  </si>
  <si>
    <t>Sabanskyy</t>
  </si>
  <si>
    <t>1025646</t>
  </si>
  <si>
    <t>Fig</t>
  </si>
  <si>
    <t>Luongo</t>
  </si>
  <si>
    <t>1029900</t>
  </si>
  <si>
    <t>Zorro</t>
  </si>
  <si>
    <t>Silverman</t>
  </si>
  <si>
    <t>1031037</t>
  </si>
  <si>
    <t>Edie</t>
  </si>
  <si>
    <t>Schifano</t>
  </si>
  <si>
    <t>1033613</t>
  </si>
  <si>
    <t>Gypsy</t>
  </si>
  <si>
    <t>Baum</t>
  </si>
  <si>
    <t>1033943</t>
  </si>
  <si>
    <t>DeScherer</t>
  </si>
  <si>
    <t>1034465</t>
  </si>
  <si>
    <t>Pete</t>
  </si>
  <si>
    <t>Yanousoglou</t>
  </si>
  <si>
    <t>1036270</t>
  </si>
  <si>
    <t>Ophelia</t>
  </si>
  <si>
    <t>Waseem</t>
  </si>
  <si>
    <t>1037841</t>
  </si>
  <si>
    <t>Ben</t>
  </si>
  <si>
    <t>Dellipaoli</t>
  </si>
  <si>
    <t>1038810</t>
  </si>
  <si>
    <t>Snowball</t>
  </si>
  <si>
    <t>Vaccarelli</t>
  </si>
  <si>
    <t>1039497</t>
  </si>
  <si>
    <t>Felix</t>
  </si>
  <si>
    <t>Anpilova</t>
  </si>
  <si>
    <t>1040850</t>
  </si>
  <si>
    <t>Waffles</t>
  </si>
  <si>
    <t>Irvine</t>
  </si>
  <si>
    <t>1041098</t>
  </si>
  <si>
    <t>Ditty</t>
  </si>
  <si>
    <t>Ondis</t>
  </si>
  <si>
    <t>1045488</t>
  </si>
  <si>
    <t>Mici</t>
  </si>
  <si>
    <t>Fischer</t>
  </si>
  <si>
    <t>1050773</t>
  </si>
  <si>
    <t>Klara</t>
  </si>
  <si>
    <t>Perby</t>
  </si>
  <si>
    <t>1052136</t>
  </si>
  <si>
    <t>Reese</t>
  </si>
  <si>
    <t>1053929</t>
  </si>
  <si>
    <t>Jurovitsky</t>
  </si>
  <si>
    <t>1055399</t>
  </si>
  <si>
    <t>Orson</t>
  </si>
  <si>
    <t>Koppel</t>
  </si>
  <si>
    <t>1059614</t>
  </si>
  <si>
    <t>Klein</t>
  </si>
  <si>
    <t>1061566</t>
  </si>
  <si>
    <t>Rasta</t>
  </si>
  <si>
    <t>O'Brien</t>
  </si>
  <si>
    <t>1063596</t>
  </si>
  <si>
    <t>Leopold</t>
  </si>
  <si>
    <t>Eagen</t>
  </si>
  <si>
    <t>1067742</t>
  </si>
  <si>
    <t>Alfonsina</t>
  </si>
  <si>
    <t>Kunkel</t>
  </si>
  <si>
    <t>1069611</t>
  </si>
  <si>
    <t>Hamilton</t>
  </si>
  <si>
    <t>Hubbard</t>
  </si>
  <si>
    <t>1070001</t>
  </si>
  <si>
    <t>Taylor</t>
  </si>
  <si>
    <t>1072843</t>
  </si>
  <si>
    <t>Scout</t>
  </si>
  <si>
    <t>Janus</t>
  </si>
  <si>
    <t>1073938</t>
  </si>
  <si>
    <t>Ally</t>
  </si>
  <si>
    <t>Mooney</t>
  </si>
  <si>
    <t>1078842</t>
  </si>
  <si>
    <t>Smokey</t>
  </si>
  <si>
    <t>Nuccitelli</t>
  </si>
  <si>
    <t>1079172</t>
  </si>
  <si>
    <t>Cassia</t>
  </si>
  <si>
    <t>Weiss</t>
  </si>
  <si>
    <t>1079581</t>
  </si>
  <si>
    <t xml:space="preserve">Kingsley </t>
  </si>
  <si>
    <t>Rickman</t>
  </si>
  <si>
    <t>1079592</t>
  </si>
  <si>
    <t>Tucker</t>
  </si>
  <si>
    <t>Angotti</t>
  </si>
  <si>
    <t>1080495</t>
  </si>
  <si>
    <t xml:space="preserve">Sarah </t>
  </si>
  <si>
    <t>Johnson</t>
  </si>
  <si>
    <t>1080723</t>
  </si>
  <si>
    <t xml:space="preserve">Nero </t>
  </si>
  <si>
    <t>Elliott</t>
  </si>
  <si>
    <t>1080730</t>
  </si>
  <si>
    <t>Mayhem</t>
  </si>
  <si>
    <t>Murphy</t>
  </si>
  <si>
    <t>1082277</t>
  </si>
  <si>
    <t>Kisses</t>
  </si>
  <si>
    <t>Finger</t>
  </si>
  <si>
    <t>1084779</t>
  </si>
  <si>
    <t>Boo</t>
  </si>
  <si>
    <t>Merkin</t>
  </si>
  <si>
    <t>1086319</t>
  </si>
  <si>
    <t>Nadia</t>
  </si>
  <si>
    <t>Pachtinger</t>
  </si>
  <si>
    <t>1086729</t>
  </si>
  <si>
    <t>Schweitzer</t>
  </si>
  <si>
    <t>1098246</t>
  </si>
  <si>
    <t>KP</t>
  </si>
  <si>
    <t>Dyer</t>
  </si>
  <si>
    <t>1017275</t>
  </si>
  <si>
    <t>Ragamuffin</t>
  </si>
  <si>
    <t>Felton</t>
  </si>
  <si>
    <t>769979</t>
  </si>
  <si>
    <t>Shanzer</t>
  </si>
  <si>
    <t>1009060</t>
  </si>
  <si>
    <t>Tanya</t>
  </si>
  <si>
    <t>Teffeau</t>
  </si>
  <si>
    <t>1015257</t>
  </si>
  <si>
    <t>TC</t>
  </si>
  <si>
    <t>Louckx</t>
  </si>
  <si>
    <t>1015754</t>
  </si>
  <si>
    <t>Leo</t>
  </si>
  <si>
    <t>Pfister</t>
  </si>
  <si>
    <t>916773</t>
  </si>
  <si>
    <t>Titanos</t>
  </si>
  <si>
    <t>Griego-Valles</t>
  </si>
  <si>
    <t>912477</t>
  </si>
  <si>
    <t>Ling-Ling</t>
  </si>
  <si>
    <t>Proechel</t>
  </si>
  <si>
    <t>1074326</t>
  </si>
  <si>
    <t>Clunkers</t>
  </si>
  <si>
    <t>Robbins</t>
  </si>
  <si>
    <t>766233</t>
  </si>
  <si>
    <t>Benjy</t>
  </si>
  <si>
    <t>Wallman</t>
  </si>
  <si>
    <t>1029157</t>
  </si>
  <si>
    <t>Don Gato</t>
  </si>
  <si>
    <t>Hvala</t>
  </si>
  <si>
    <t>Reason for exclusion: UTI</t>
  </si>
  <si>
    <t>Age</t>
  </si>
  <si>
    <t>Weight</t>
  </si>
  <si>
    <t>Sex</t>
  </si>
  <si>
    <t>Date of AUS</t>
  </si>
  <si>
    <t>Date of SUB</t>
  </si>
  <si>
    <t>uni_bi</t>
  </si>
  <si>
    <t>Len_sag</t>
  </si>
  <si>
    <t>Pelvis_trans</t>
  </si>
  <si>
    <t>Pelvis_saggital</t>
  </si>
  <si>
    <t>intrarenal_extrarenal_pelvis</t>
  </si>
  <si>
    <t>proxuret_mm</t>
  </si>
  <si>
    <t>parench_cm</t>
  </si>
  <si>
    <t>uni_obst</t>
  </si>
  <si>
    <t>margin_irreg</t>
  </si>
  <si>
    <t>renal_asym</t>
  </si>
  <si>
    <t>stric_stone</t>
  </si>
  <si>
    <t>cause_ID</t>
  </si>
  <si>
    <t>ips_nephro</t>
  </si>
  <si>
    <t>cyst</t>
  </si>
  <si>
    <t>cont_nephuret</t>
  </si>
  <si>
    <t>Duration_CS</t>
  </si>
  <si>
    <t>pre_BUN</t>
  </si>
  <si>
    <t>pre_Creat</t>
  </si>
  <si>
    <t>pre_SDMA</t>
  </si>
  <si>
    <t>pre_K</t>
  </si>
  <si>
    <t>pre_PCV</t>
  </si>
  <si>
    <t>pre_UCS</t>
  </si>
  <si>
    <t>pre_USG</t>
  </si>
  <si>
    <t>dis_BUN</t>
  </si>
  <si>
    <t>dis_creat</t>
  </si>
  <si>
    <t>dis_SDMA</t>
  </si>
  <si>
    <t>short_BUN</t>
  </si>
  <si>
    <t>short_creat</t>
  </si>
  <si>
    <t>short_SDMA</t>
  </si>
  <si>
    <t>short_UTI</t>
  </si>
  <si>
    <t>long_BUN</t>
  </si>
  <si>
    <t>long_creat</t>
  </si>
  <si>
    <t>long_SDMA</t>
  </si>
  <si>
    <t>long_UTI</t>
  </si>
  <si>
    <t>long_date</t>
  </si>
  <si>
    <t>hist_BUN</t>
  </si>
  <si>
    <t>hist_creat</t>
  </si>
  <si>
    <t>hist_SDMA</t>
  </si>
  <si>
    <t>delta_BUN</t>
  </si>
  <si>
    <t>delta_creat</t>
  </si>
  <si>
    <t>3 mo_SUB_flush_patency (1 = yes, 0 = no)</t>
  </si>
  <si>
    <t>Follou_up_time (months)</t>
  </si>
  <si>
    <t>Dead_Alive</t>
  </si>
  <si>
    <t>Cause_death</t>
  </si>
  <si>
    <t>Misc</t>
  </si>
  <si>
    <t>3mo_imaging (1=yes, 0=no)</t>
  </si>
  <si>
    <t>Death_renal</t>
  </si>
  <si>
    <t>Death_mayberenal</t>
  </si>
  <si>
    <t>Death_nonrenal</t>
  </si>
  <si>
    <t>SUB type</t>
  </si>
  <si>
    <t>PID</t>
  </si>
  <si>
    <t>Name</t>
  </si>
  <si>
    <t>O last name</t>
  </si>
  <si>
    <t>Reason for exclusion: SUB occluded during hospitalization with progressive azotemia, requiring bladder catheter replacement</t>
  </si>
  <si>
    <t>Reason for exclusion: SUB occluded one week after procedure, progressive azotemia, requiring surgical intervention</t>
  </si>
  <si>
    <t>Reason for exclusion: Died within study period</t>
  </si>
  <si>
    <t>Reason for exclusion: Malignant obstruction</t>
  </si>
  <si>
    <t>Reason for exclusion: Lack of follow up</t>
  </si>
  <si>
    <t>Reason for exclusion: died within study period</t>
  </si>
  <si>
    <t>Reason for exclusion: Inadequate pre-op data</t>
  </si>
  <si>
    <t>Reason for exclusion: nephrectomy during study period</t>
  </si>
  <si>
    <t>MN</t>
  </si>
  <si>
    <t>FU_pelvis_mm</t>
  </si>
  <si>
    <t>Left_Right</t>
  </si>
  <si>
    <t>0 = left, 1 = right</t>
  </si>
  <si>
    <t>Reason for exclusion: Died within study period (3 months)</t>
  </si>
  <si>
    <t>Reason for exclusion: Died within study period ( 3 weeks)</t>
  </si>
  <si>
    <t>Reason for exclusion: received dialysis within one week of SUB placement</t>
  </si>
  <si>
    <t>Reason for exclusion: Died within study period (1 week)</t>
  </si>
  <si>
    <t>FS</t>
  </si>
  <si>
    <t>Reason for exclusion: UTI (post-op, Proteus, 2 months)</t>
  </si>
  <si>
    <t>(in kg)</t>
  </si>
  <si>
    <t>(in years)</t>
  </si>
  <si>
    <t>0 = uni, 1 = bi</t>
  </si>
  <si>
    <t>in cm</t>
  </si>
  <si>
    <t>in mm</t>
  </si>
  <si>
    <t>0 = no, 1 = yes</t>
  </si>
  <si>
    <t>(months)</t>
  </si>
  <si>
    <t>0 = neg, 1= positive</t>
  </si>
  <si>
    <t xml:space="preserve">3mo_imaging </t>
  </si>
  <si>
    <t xml:space="preserve">3 mo_SUB_flush_patency </t>
  </si>
  <si>
    <t>in months</t>
  </si>
  <si>
    <t>Stage V LSA</t>
  </si>
  <si>
    <t>0 = renal disease</t>
  </si>
  <si>
    <t>1 = neoplasia</t>
  </si>
  <si>
    <t>2 = liver</t>
  </si>
  <si>
    <t>3 = respiratory/cardiac</t>
  </si>
  <si>
    <t>4 = infectious</t>
  </si>
  <si>
    <t>Long_SUB_flush_patency (1 = yes, 0 = no)</t>
  </si>
  <si>
    <t>Large cell lymphoma</t>
  </si>
  <si>
    <t xml:space="preserve">RCM with RFL ATE; on anticoagulants and progressive azotemia </t>
  </si>
  <si>
    <t>Bladder catheter changed during hospitalization but no change in azotemia</t>
  </si>
  <si>
    <t>SUB_related</t>
  </si>
  <si>
    <t>Iatrogenic stricture secondary to cautery used during OVH</t>
  </si>
  <si>
    <t>SUB not patent at recheck but no pelvic dilation</t>
  </si>
  <si>
    <t>Needed SUB bladder catheter revision at 2 month mark - no change in azotemia at that time</t>
  </si>
  <si>
    <t>5 = GI/liver</t>
  </si>
  <si>
    <t>Cholangiohep, pancreatitis</t>
  </si>
  <si>
    <t>Progressive azotemia and electrolyte derangements</t>
  </si>
  <si>
    <t>PRogressive azotemia and electrolyte derangements</t>
  </si>
  <si>
    <t>Follow_up_time (months)</t>
  </si>
  <si>
    <t>CHF and progressive azotemia</t>
  </si>
  <si>
    <t>????</t>
  </si>
  <si>
    <t>Fungal pyelonephritis</t>
  </si>
  <si>
    <t>0 = FS, 1 = MC</t>
  </si>
  <si>
    <t>Last name</t>
  </si>
  <si>
    <t>First name</t>
  </si>
  <si>
    <t>Proximal ureteral size, in cm</t>
  </si>
  <si>
    <t>Parenchymal thickness_transverse - in cm</t>
  </si>
  <si>
    <t>Parenchymal thickness_sagittal - in cm</t>
  </si>
  <si>
    <t>Cause identified? (y/n)</t>
  </si>
  <si>
    <t>Ipsilateral nephroliths? y/n</t>
  </si>
  <si>
    <t>Cystoliths? y/n</t>
  </si>
  <si>
    <t>Contralateral nephroliths? y/n</t>
  </si>
  <si>
    <t>Reason for exclusion: No imaging data</t>
  </si>
  <si>
    <t>Exclusion: no imaging data</t>
  </si>
  <si>
    <t>pelvic size / pelvic size + parenchyma)</t>
  </si>
  <si>
    <t>Ratio_PS_RS_sag</t>
  </si>
  <si>
    <t>Ratio_PS_RS_trans</t>
  </si>
  <si>
    <t>Septebmer2016</t>
  </si>
  <si>
    <t>April 27 2018; left kidney obstructed with stones</t>
  </si>
  <si>
    <t>6 = unknown</t>
  </si>
  <si>
    <t>0 = dead, 1 = alive, 2 = unknown</t>
  </si>
  <si>
    <t>0 = neither</t>
  </si>
  <si>
    <t>1 = stricture</t>
  </si>
  <si>
    <t>2 = stone</t>
  </si>
  <si>
    <t>Teddy</t>
  </si>
  <si>
    <t>Flatbush Cats Rescue</t>
  </si>
  <si>
    <t>Reason for exclusion: no pre-operative imaging at AMC</t>
  </si>
  <si>
    <t>Emily</t>
  </si>
  <si>
    <t>Golding</t>
  </si>
  <si>
    <t>HCM, CHF and concurrent azotemia</t>
  </si>
  <si>
    <t>delta_SDMA</t>
  </si>
  <si>
    <t>delta_op_BUN</t>
  </si>
  <si>
    <t>delta_op_creat</t>
  </si>
  <si>
    <t>delta_op_SDMA</t>
  </si>
  <si>
    <t>stricture_stone</t>
  </si>
  <si>
    <t>len_sag</t>
  </si>
  <si>
    <t>pelvis_transverse</t>
  </si>
  <si>
    <t>parench_cm_trans</t>
  </si>
  <si>
    <t>parench_cm_sag</t>
  </si>
  <si>
    <t>proxuret_cm</t>
  </si>
  <si>
    <t>cysto</t>
  </si>
  <si>
    <t>contra_nephro</t>
  </si>
  <si>
    <t>Cat</t>
  </si>
  <si>
    <t>3mo_imaging</t>
  </si>
  <si>
    <t>Long_SUB_flush_patency</t>
  </si>
  <si>
    <t>FU_pelvis_cm</t>
  </si>
  <si>
    <t>Follow_up_time_months</t>
  </si>
  <si>
    <t>Pelvis_sagittal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</si>
</sst>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0" fillId="2" borderId="0" xfId="0" applyFill="1" applyProtection="1">
      <protection locked="0"/>
    </xf>
    <xf numFmtId="14" fontId="0" fillId="2" borderId="0" xfId="0" applyNumberFormat="1" applyFill="1" applyProtection="1">
      <protection locked="0"/>
    </xf>
    <xf numFmtId="0" fontId="0" fillId="2" borderId="0" xfId="0" applyFill="1"/>
    <xf numFmtId="0" fontId="0" fillId="2" borderId="0" xfId="0" applyFont="1" applyFill="1"/>
    <xf numFmtId="0" fontId="3" fillId="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 applyProtection="1">
      <protection locked="0"/>
    </xf>
    <xf numFmtId="14" fontId="0" fillId="3" borderId="0" xfId="0" applyNumberFormat="1" applyFill="1" applyProtection="1">
      <protection locked="0"/>
    </xf>
    <xf numFmtId="0" fontId="0" fillId="3" borderId="0" xfId="0" applyFill="1"/>
    <xf numFmtId="0" fontId="0" fillId="4" borderId="0" xfId="0" applyFill="1" applyProtection="1">
      <protection locked="0"/>
    </xf>
    <xf numFmtId="14" fontId="0" fillId="4" borderId="0" xfId="0" applyNumberFormat="1" applyFill="1" applyProtection="1">
      <protection locked="0"/>
    </xf>
    <xf numFmtId="0" fontId="0" fillId="4" borderId="0" xfId="0" applyFill="1"/>
    <xf numFmtId="0" fontId="0" fillId="5" borderId="0" xfId="0" applyFill="1" applyProtection="1">
      <protection locked="0"/>
    </xf>
    <xf numFmtId="14" fontId="0" fillId="5" borderId="0" xfId="0" applyNumberFormat="1" applyFill="1" applyProtection="1">
      <protection locked="0"/>
    </xf>
    <xf numFmtId="0" fontId="0" fillId="5" borderId="0" xfId="0" applyFill="1"/>
    <xf numFmtId="0" fontId="4" fillId="5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0" fillId="0" borderId="0" xfId="0" applyNumberFormat="1"/>
    <xf numFmtId="0" fontId="0" fillId="5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0" fontId="0" fillId="2" borderId="0" xfId="0" applyNumberFormat="1" applyFill="1"/>
    <xf numFmtId="14" fontId="0" fillId="3" borderId="0" xfId="0" applyNumberFormat="1" applyFill="1"/>
    <xf numFmtId="0" fontId="6" fillId="0" borderId="0" xfId="0" applyFont="1" applyFill="1"/>
    <xf numFmtId="0" fontId="6" fillId="0" borderId="0" xfId="0" applyNumberFormat="1" applyFont="1" applyFill="1"/>
    <xf numFmtId="0" fontId="8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 applyFill="1"/>
    <xf numFmtId="0" fontId="9" fillId="0" borderId="0" xfId="0" applyNumberFormat="1" applyFont="1" applyFill="1"/>
    <xf numFmtId="0" fontId="6" fillId="0" borderId="0" xfId="0" applyFont="1" applyFill="1" applyProtection="1">
      <protection locked="0"/>
    </xf>
    <xf numFmtId="14" fontId="6" fillId="0" borderId="0" xfId="0" applyNumberFormat="1" applyFont="1" applyFill="1"/>
    <xf numFmtId="0" fontId="10" fillId="0" borderId="0" xfId="0" applyFont="1" applyFill="1"/>
    <xf numFmtId="0" fontId="5" fillId="0" borderId="0" xfId="0" applyFont="1" applyFill="1"/>
    <xf numFmtId="14" fontId="5" fillId="0" borderId="0" xfId="0" applyNumberFormat="1" applyFont="1" applyFill="1"/>
    <xf numFmtId="0" fontId="7" fillId="0" borderId="0" xfId="0" applyFont="1" applyFill="1"/>
    <xf numFmtId="0" fontId="9" fillId="6" borderId="0" xfId="0" applyFont="1" applyFill="1"/>
    <xf numFmtId="0" fontId="6" fillId="6" borderId="0" xfId="0" applyFont="1" applyFill="1"/>
    <xf numFmtId="0" fontId="9" fillId="6" borderId="0" xfId="0" applyFont="1" applyFill="1" applyAlignment="1">
      <alignment wrapText="1"/>
    </xf>
    <xf numFmtId="0" fontId="8" fillId="6" borderId="0" xfId="0" applyFont="1" applyFill="1" applyAlignment="1">
      <alignment wrapText="1"/>
    </xf>
    <xf numFmtId="0" fontId="9" fillId="7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64" fontId="6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7" fontId="6" fillId="0" borderId="0" xfId="0" applyNumberFormat="1" applyFont="1" applyFill="1"/>
    <xf numFmtId="0" fontId="6" fillId="0" borderId="2" xfId="0" applyFont="1" applyFill="1" applyBorder="1"/>
    <xf numFmtId="0" fontId="6" fillId="0" borderId="0" xfId="0" applyFont="1" applyAlignment="1">
      <alignment wrapText="1"/>
    </xf>
    <xf numFmtId="0" fontId="6" fillId="0" borderId="0" xfId="0" applyNumberFormat="1" applyFont="1" applyAlignment="1">
      <alignment wrapText="1"/>
    </xf>
    <xf numFmtId="0" fontId="6" fillId="5" borderId="0" xfId="0" applyFont="1" applyFill="1" applyAlignment="1">
      <alignment wrapText="1"/>
    </xf>
    <xf numFmtId="0" fontId="6" fillId="0" borderId="0" xfId="0" applyFont="1" applyAlignment="1" applyProtection="1">
      <alignment wrapText="1"/>
      <protection locked="0"/>
    </xf>
    <xf numFmtId="14" fontId="6" fillId="0" borderId="0" xfId="0" applyNumberFormat="1" applyFont="1" applyAlignment="1" applyProtection="1">
      <alignment wrapText="1"/>
      <protection locked="0"/>
    </xf>
    <xf numFmtId="0" fontId="6" fillId="5" borderId="0" xfId="0" applyFont="1" applyFill="1" applyAlignment="1" applyProtection="1">
      <alignment wrapText="1"/>
      <protection locked="0"/>
    </xf>
    <xf numFmtId="0" fontId="11" fillId="0" borderId="0" xfId="0" applyFont="1"/>
    <xf numFmtId="0" fontId="0" fillId="0" borderId="0" xfId="0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wrapText="1"/>
    </xf>
    <xf numFmtId="14" fontId="0" fillId="4" borderId="0" xfId="0" applyNumberFormat="1" applyFill="1"/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9" fillId="0" borderId="1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8"/>
  <sheetViews>
    <sheetView topLeftCell="BF1" zoomScale="90" workbookViewId="0">
      <selection activeCell="BP36" sqref="BP36"/>
    </sheetView>
  </sheetViews>
  <sheetFormatPr baseColWidth="10" defaultRowHeight="14" x14ac:dyDescent="0.15"/>
  <cols>
    <col min="1" max="1" width="10.83203125" style="25"/>
    <col min="2" max="2" width="14.33203125" style="25" bestFit="1" customWidth="1"/>
    <col min="3" max="4" width="10.83203125" style="25"/>
    <col min="5" max="5" width="13.83203125" style="25" bestFit="1" customWidth="1"/>
    <col min="6" max="8" width="10.83203125" style="25"/>
    <col min="9" max="9" width="11.83203125" style="25" bestFit="1" customWidth="1"/>
    <col min="10" max="10" width="10.83203125" style="25"/>
    <col min="11" max="11" width="13.33203125" style="26" bestFit="1" customWidth="1"/>
    <col min="12" max="12" width="10.83203125" style="38"/>
    <col min="13" max="13" width="10.83203125" style="67"/>
    <col min="14" max="14" width="23.6640625" style="67" customWidth="1"/>
    <col min="15" max="15" width="23.33203125" style="67" customWidth="1"/>
    <col min="16" max="16" width="19.33203125" style="67" customWidth="1"/>
    <col min="17" max="17" width="27.5" style="67" customWidth="1"/>
    <col min="18" max="18" width="36.83203125" style="25" customWidth="1"/>
    <col min="19" max="19" width="35.5" style="25" customWidth="1"/>
    <col min="20" max="20" width="16.83203125" style="25" bestFit="1" customWidth="1"/>
    <col min="21" max="21" width="18.1640625" style="25" bestFit="1" customWidth="1"/>
    <col min="22" max="22" width="25" style="25" bestFit="1" customWidth="1"/>
    <col min="23" max="23" width="22.6640625" style="25" customWidth="1"/>
    <col min="24" max="24" width="20" style="25" customWidth="1"/>
    <col min="25" max="25" width="22.1640625" style="25" customWidth="1"/>
    <col min="26" max="26" width="24.33203125" style="25" bestFit="1" customWidth="1"/>
    <col min="27" max="27" width="14.1640625" style="25" bestFit="1" customWidth="1"/>
    <col min="28" max="28" width="27.1640625" style="25" bestFit="1" customWidth="1"/>
    <col min="29" max="29" width="10.83203125" style="38"/>
    <col min="30" max="30" width="12.1640625" style="25" bestFit="1" customWidth="1"/>
    <col min="31" max="31" width="9" style="25" bestFit="1" customWidth="1"/>
    <col min="32" max="32" width="9.6640625" style="25" bestFit="1" customWidth="1"/>
    <col min="33" max="37" width="10.83203125" style="25"/>
    <col min="38" max="38" width="10.83203125" style="38"/>
    <col min="39" max="41" width="10.83203125" style="25"/>
    <col min="42" max="42" width="10.83203125" style="38"/>
    <col min="43" max="43" width="14.5" style="25" customWidth="1"/>
    <col min="44" max="44" width="16.6640625" style="25" customWidth="1"/>
    <col min="45" max="45" width="15.83203125" style="25" customWidth="1"/>
    <col min="46" max="46" width="10.83203125" style="38"/>
    <col min="47" max="48" width="10.83203125" style="25"/>
    <col min="49" max="49" width="12.6640625" style="25" customWidth="1"/>
    <col min="50" max="50" width="10.83203125" style="25"/>
    <col min="51" max="51" width="10.83203125" style="38"/>
    <col min="52" max="53" width="10.83203125" style="25"/>
    <col min="54" max="54" width="12.6640625" style="25" customWidth="1"/>
    <col min="55" max="56" width="10.83203125" style="25"/>
    <col min="57" max="57" width="10.83203125" style="38"/>
    <col min="58" max="60" width="10.83203125" style="25"/>
    <col min="61" max="61" width="10.83203125" style="38"/>
    <col min="62" max="64" width="10.83203125" style="25"/>
    <col min="65" max="65" width="10.83203125" style="38"/>
    <col min="66" max="66" width="10.83203125" style="25"/>
    <col min="67" max="67" width="18.1640625" style="25" customWidth="1"/>
    <col min="68" max="68" width="10.83203125" style="25"/>
    <col min="69" max="69" width="10.83203125" style="38"/>
    <col min="70" max="70" width="18.83203125" style="25" customWidth="1"/>
    <col min="71" max="71" width="11.6640625" style="25" customWidth="1"/>
    <col min="72" max="72" width="15" style="25" customWidth="1"/>
    <col min="73" max="73" width="12.5" style="25" customWidth="1"/>
    <col min="74" max="74" width="10" style="25" bestFit="1" customWidth="1"/>
    <col min="75" max="75" width="10.33203125" style="25" bestFit="1" customWidth="1"/>
    <col min="76" max="76" width="12.1640625" style="25" customWidth="1"/>
    <col min="77" max="77" width="10.83203125" style="38"/>
    <col min="78" max="16384" width="10.83203125" style="25"/>
  </cols>
  <sheetData>
    <row r="1" spans="1:78" s="29" customFormat="1" ht="42" x14ac:dyDescent="0.15">
      <c r="B1" s="29" t="s">
        <v>544</v>
      </c>
      <c r="C1" s="29" t="s">
        <v>545</v>
      </c>
      <c r="D1" s="29" t="s">
        <v>601</v>
      </c>
      <c r="E1" s="29" t="s">
        <v>600</v>
      </c>
      <c r="F1" s="29" t="s">
        <v>490</v>
      </c>
      <c r="G1" s="29" t="s">
        <v>491</v>
      </c>
      <c r="H1" s="29" t="s">
        <v>492</v>
      </c>
      <c r="I1" s="29" t="s">
        <v>493</v>
      </c>
      <c r="J1" s="29" t="s">
        <v>494</v>
      </c>
      <c r="K1" s="30" t="s">
        <v>558</v>
      </c>
      <c r="L1" s="37"/>
      <c r="M1" s="41" t="s">
        <v>495</v>
      </c>
      <c r="N1" s="41" t="s">
        <v>632</v>
      </c>
      <c r="O1" s="41" t="s">
        <v>633</v>
      </c>
      <c r="P1" s="41" t="s">
        <v>498</v>
      </c>
      <c r="Q1" s="41" t="s">
        <v>636</v>
      </c>
      <c r="R1" s="41" t="s">
        <v>634</v>
      </c>
      <c r="S1" s="41" t="s">
        <v>635</v>
      </c>
      <c r="T1" s="41" t="s">
        <v>612</v>
      </c>
      <c r="U1" s="41" t="s">
        <v>613</v>
      </c>
      <c r="V1" s="41" t="s">
        <v>503</v>
      </c>
      <c r="W1" s="41" t="s">
        <v>504</v>
      </c>
      <c r="X1" s="41" t="s">
        <v>631</v>
      </c>
      <c r="Y1" s="41" t="s">
        <v>605</v>
      </c>
      <c r="Z1" s="41" t="s">
        <v>606</v>
      </c>
      <c r="AA1" s="41" t="s">
        <v>607</v>
      </c>
      <c r="AB1" s="41" t="s">
        <v>608</v>
      </c>
      <c r="AC1" s="50"/>
      <c r="AD1" s="29" t="s">
        <v>510</v>
      </c>
      <c r="AE1" s="29" t="s">
        <v>511</v>
      </c>
      <c r="AF1" s="29" t="s">
        <v>512</v>
      </c>
      <c r="AG1" s="29" t="s">
        <v>513</v>
      </c>
      <c r="AH1" s="29" t="s">
        <v>514</v>
      </c>
      <c r="AI1" s="29" t="s">
        <v>515</v>
      </c>
      <c r="AJ1" s="29" t="s">
        <v>516</v>
      </c>
      <c r="AK1" s="29" t="s">
        <v>517</v>
      </c>
      <c r="AL1" s="37"/>
      <c r="AM1" s="27" t="s">
        <v>518</v>
      </c>
      <c r="AN1" s="27" t="s">
        <v>519</v>
      </c>
      <c r="AO1" s="27" t="s">
        <v>520</v>
      </c>
      <c r="AP1" s="39"/>
      <c r="AQ1" s="28" t="s">
        <v>628</v>
      </c>
      <c r="AR1" s="28" t="s">
        <v>629</v>
      </c>
      <c r="AS1" s="28" t="s">
        <v>630</v>
      </c>
      <c r="AT1" s="39"/>
      <c r="AU1" s="27" t="s">
        <v>521</v>
      </c>
      <c r="AV1" s="27" t="s">
        <v>522</v>
      </c>
      <c r="AW1" s="27" t="s">
        <v>523</v>
      </c>
      <c r="AX1" s="27" t="s">
        <v>524</v>
      </c>
      <c r="AY1" s="39"/>
      <c r="AZ1" s="28" t="s">
        <v>525</v>
      </c>
      <c r="BA1" s="28" t="s">
        <v>526</v>
      </c>
      <c r="BB1" s="28" t="s">
        <v>527</v>
      </c>
      <c r="BC1" s="28" t="s">
        <v>528</v>
      </c>
      <c r="BD1" s="28" t="s">
        <v>529</v>
      </c>
      <c r="BE1" s="39"/>
      <c r="BF1" s="27" t="s">
        <v>530</v>
      </c>
      <c r="BG1" s="27" t="s">
        <v>531</v>
      </c>
      <c r="BH1" s="27" t="s">
        <v>532</v>
      </c>
      <c r="BI1" s="40"/>
      <c r="BJ1" s="28" t="s">
        <v>533</v>
      </c>
      <c r="BK1" s="28" t="s">
        <v>534</v>
      </c>
      <c r="BL1" s="28" t="s">
        <v>627</v>
      </c>
      <c r="BM1" s="40"/>
      <c r="BN1" s="28" t="s">
        <v>540</v>
      </c>
      <c r="BO1" s="28" t="s">
        <v>583</v>
      </c>
      <c r="BP1" s="27" t="s">
        <v>557</v>
      </c>
      <c r="BQ1" s="40"/>
      <c r="BR1" s="28" t="s">
        <v>595</v>
      </c>
      <c r="BS1" s="28" t="s">
        <v>537</v>
      </c>
      <c r="BT1" s="28" t="s">
        <v>538</v>
      </c>
      <c r="BU1" s="28" t="s">
        <v>541</v>
      </c>
      <c r="BV1" s="28" t="s">
        <v>542</v>
      </c>
      <c r="BW1" s="28" t="s">
        <v>543</v>
      </c>
      <c r="BX1" s="28" t="s">
        <v>587</v>
      </c>
      <c r="BY1" s="39"/>
      <c r="BZ1" s="28" t="s">
        <v>539</v>
      </c>
    </row>
    <row r="2" spans="1:78" ht="15" x14ac:dyDescent="0.2">
      <c r="A2" s="25">
        <v>1</v>
      </c>
      <c r="B2" s="31" t="s">
        <v>3</v>
      </c>
      <c r="C2" s="31" t="s">
        <v>4</v>
      </c>
      <c r="D2" s="31" t="s">
        <v>5</v>
      </c>
      <c r="E2" s="31" t="s">
        <v>6</v>
      </c>
      <c r="F2" s="25">
        <v>4</v>
      </c>
      <c r="G2" s="25">
        <v>3.97</v>
      </c>
      <c r="H2" s="31">
        <v>1</v>
      </c>
      <c r="I2" s="32">
        <v>41171</v>
      </c>
      <c r="J2" s="32">
        <v>41172</v>
      </c>
      <c r="K2" s="26">
        <v>0</v>
      </c>
      <c r="M2" s="42">
        <v>1</v>
      </c>
      <c r="N2" s="43">
        <v>3.3</v>
      </c>
      <c r="O2" s="43">
        <v>0.76</v>
      </c>
      <c r="P2" s="43">
        <v>0.6</v>
      </c>
      <c r="Q2" s="43">
        <v>0.15</v>
      </c>
      <c r="R2" s="43">
        <v>1.4</v>
      </c>
      <c r="S2" s="44">
        <v>0.95</v>
      </c>
      <c r="T2" s="44">
        <f t="shared" ref="T2:T35" si="0">(P2/(P2+S2))</f>
        <v>0.38709677419354843</v>
      </c>
      <c r="U2" s="44">
        <f t="shared" ref="U2:U35" si="1">(O2/(O2+R2))</f>
        <v>0.35185185185185186</v>
      </c>
      <c r="V2" s="42">
        <v>1</v>
      </c>
      <c r="W2" s="42">
        <v>1</v>
      </c>
      <c r="X2" s="42">
        <v>2</v>
      </c>
      <c r="Y2" s="42">
        <v>1</v>
      </c>
      <c r="Z2" s="42">
        <v>1</v>
      </c>
      <c r="AA2" s="42">
        <v>0</v>
      </c>
      <c r="AB2" s="42">
        <v>1</v>
      </c>
      <c r="AC2" s="51"/>
      <c r="AD2" s="25">
        <v>3</v>
      </c>
      <c r="AE2" s="25">
        <v>28</v>
      </c>
      <c r="AF2" s="25">
        <v>1.3</v>
      </c>
      <c r="AH2" s="25">
        <v>4.0999999999999996</v>
      </c>
      <c r="AJ2" s="25">
        <v>0</v>
      </c>
      <c r="AM2" s="25">
        <v>23</v>
      </c>
      <c r="AN2" s="25">
        <v>1.5</v>
      </c>
      <c r="AQ2" s="25">
        <f t="shared" ref="AQ2:AQ35" si="2">(AE2-AM2)</f>
        <v>5</v>
      </c>
      <c r="AR2" s="25">
        <f t="shared" ref="AR2:AR35" si="3">(AF2-AN2)</f>
        <v>-0.19999999999999996</v>
      </c>
      <c r="AS2" s="25">
        <f t="shared" ref="AS2:AS35" si="4">(AG2-AO2)</f>
        <v>0</v>
      </c>
      <c r="AU2" s="25">
        <v>39</v>
      </c>
      <c r="AV2" s="25">
        <v>2.2000000000000002</v>
      </c>
      <c r="AZ2" s="25">
        <v>38</v>
      </c>
      <c r="BA2" s="25">
        <v>1.9</v>
      </c>
      <c r="BC2" s="25">
        <v>0</v>
      </c>
      <c r="BD2" s="32">
        <v>41277</v>
      </c>
      <c r="BJ2" s="25">
        <f t="shared" ref="BJ2:BJ35" si="5">(AE2-AZ2)</f>
        <v>-10</v>
      </c>
      <c r="BK2" s="25">
        <f t="shared" ref="BK2:BK35" si="6">(AF2-BA2)</f>
        <v>-0.59999999999999987</v>
      </c>
      <c r="BL2" s="25">
        <f t="shared" ref="BL2:BL35" si="7">(AG2 - BB2)</f>
        <v>0</v>
      </c>
      <c r="BN2" s="25">
        <v>1</v>
      </c>
      <c r="BO2" s="25">
        <v>1</v>
      </c>
      <c r="BP2" s="25">
        <v>0.66</v>
      </c>
      <c r="BR2" s="25">
        <v>81</v>
      </c>
      <c r="BS2" s="25">
        <v>1</v>
      </c>
    </row>
    <row r="3" spans="1:78" ht="15" x14ac:dyDescent="0.2">
      <c r="A3" s="25">
        <v>2</v>
      </c>
      <c r="B3" s="31" t="s">
        <v>3</v>
      </c>
      <c r="C3" s="31" t="s">
        <v>33</v>
      </c>
      <c r="D3" s="31" t="s">
        <v>34</v>
      </c>
      <c r="E3" s="31" t="s">
        <v>35</v>
      </c>
      <c r="F3" s="25">
        <v>13</v>
      </c>
      <c r="G3" s="25">
        <v>3.5</v>
      </c>
      <c r="H3" s="25">
        <v>0</v>
      </c>
      <c r="I3" s="32">
        <v>41389</v>
      </c>
      <c r="J3" s="32">
        <v>41389</v>
      </c>
      <c r="K3" s="26">
        <v>0</v>
      </c>
      <c r="M3" s="42">
        <v>1</v>
      </c>
      <c r="N3" s="43">
        <v>3.2</v>
      </c>
      <c r="O3" s="43">
        <v>0.6</v>
      </c>
      <c r="P3" s="43">
        <v>0.5</v>
      </c>
      <c r="Q3" s="43">
        <v>0.15</v>
      </c>
      <c r="R3" s="43">
        <v>1.35</v>
      </c>
      <c r="S3" s="43">
        <v>1.26</v>
      </c>
      <c r="T3" s="44">
        <f t="shared" si="0"/>
        <v>0.28409090909090912</v>
      </c>
      <c r="U3" s="44">
        <f t="shared" si="1"/>
        <v>0.30769230769230765</v>
      </c>
      <c r="V3" s="42">
        <v>0</v>
      </c>
      <c r="W3" s="42">
        <v>0</v>
      </c>
      <c r="X3" s="42">
        <v>0</v>
      </c>
      <c r="Y3" s="42">
        <v>0</v>
      </c>
      <c r="Z3" s="42">
        <v>0</v>
      </c>
      <c r="AA3" s="42">
        <v>0</v>
      </c>
      <c r="AB3" s="42">
        <v>1</v>
      </c>
      <c r="AC3" s="52"/>
      <c r="AD3" s="25">
        <v>4</v>
      </c>
      <c r="AE3" s="25">
        <v>63</v>
      </c>
      <c r="AF3" s="25">
        <v>3.7</v>
      </c>
      <c r="AH3" s="25">
        <v>3.5</v>
      </c>
      <c r="AI3" s="25">
        <v>19</v>
      </c>
      <c r="AJ3" s="25">
        <v>0</v>
      </c>
      <c r="AM3" s="25">
        <v>47</v>
      </c>
      <c r="AN3" s="25">
        <v>2.7</v>
      </c>
      <c r="AQ3" s="25">
        <f t="shared" si="2"/>
        <v>16</v>
      </c>
      <c r="AR3" s="25">
        <f t="shared" si="3"/>
        <v>1</v>
      </c>
      <c r="AS3" s="25">
        <f t="shared" si="4"/>
        <v>0</v>
      </c>
      <c r="AU3" s="25">
        <v>61</v>
      </c>
      <c r="AV3" s="25">
        <v>2.6</v>
      </c>
      <c r="AZ3" s="25">
        <v>38</v>
      </c>
      <c r="BA3" s="25">
        <v>2.6</v>
      </c>
      <c r="BC3" s="25">
        <v>0</v>
      </c>
      <c r="BD3" s="32">
        <v>41491</v>
      </c>
      <c r="BJ3" s="25">
        <f t="shared" si="5"/>
        <v>25</v>
      </c>
      <c r="BK3" s="25">
        <f t="shared" si="6"/>
        <v>1.1000000000000001</v>
      </c>
      <c r="BL3" s="25">
        <f t="shared" si="7"/>
        <v>0</v>
      </c>
      <c r="BN3" s="25">
        <v>1</v>
      </c>
      <c r="BO3" s="25">
        <v>1</v>
      </c>
      <c r="BP3" s="25">
        <v>0</v>
      </c>
      <c r="BR3" s="25">
        <v>27</v>
      </c>
      <c r="BS3" s="26">
        <v>0</v>
      </c>
      <c r="BT3" s="25">
        <v>0</v>
      </c>
      <c r="BU3" s="25">
        <v>1</v>
      </c>
      <c r="BV3" s="25">
        <v>0</v>
      </c>
      <c r="BW3" s="25">
        <v>0</v>
      </c>
      <c r="BX3" s="25">
        <v>0</v>
      </c>
    </row>
    <row r="4" spans="1:78" ht="15" x14ac:dyDescent="0.2">
      <c r="A4" s="25">
        <v>3</v>
      </c>
      <c r="B4" s="31" t="s">
        <v>3</v>
      </c>
      <c r="C4" s="31" t="s">
        <v>51</v>
      </c>
      <c r="D4" s="31" t="s">
        <v>52</v>
      </c>
      <c r="E4" s="31" t="s">
        <v>53</v>
      </c>
      <c r="F4" s="25">
        <v>14</v>
      </c>
      <c r="G4" s="25">
        <v>3.8</v>
      </c>
      <c r="H4" s="25">
        <v>0</v>
      </c>
      <c r="I4" s="32">
        <v>41603</v>
      </c>
      <c r="J4" s="32">
        <v>41603</v>
      </c>
      <c r="K4" s="26">
        <v>1</v>
      </c>
      <c r="M4" s="42">
        <v>1</v>
      </c>
      <c r="N4" s="43">
        <v>4.0999999999999996</v>
      </c>
      <c r="O4" s="43">
        <v>1.3</v>
      </c>
      <c r="P4" s="43">
        <v>1.8</v>
      </c>
      <c r="Q4" s="43">
        <v>0.3</v>
      </c>
      <c r="R4" s="43">
        <v>0.48</v>
      </c>
      <c r="S4" s="43">
        <v>0.48</v>
      </c>
      <c r="T4" s="44">
        <f t="shared" si="0"/>
        <v>0.78947368421052622</v>
      </c>
      <c r="U4" s="44">
        <f t="shared" si="1"/>
        <v>0.7303370786516854</v>
      </c>
      <c r="V4" s="42">
        <v>0</v>
      </c>
      <c r="W4" s="42">
        <v>1</v>
      </c>
      <c r="X4" s="42">
        <v>0</v>
      </c>
      <c r="Y4" s="42">
        <v>0</v>
      </c>
      <c r="Z4" s="42">
        <v>0</v>
      </c>
      <c r="AA4" s="42">
        <v>1</v>
      </c>
      <c r="AB4" s="42">
        <v>1</v>
      </c>
      <c r="AC4" s="51"/>
      <c r="AD4" s="25">
        <v>1</v>
      </c>
      <c r="AE4" s="25">
        <v>125</v>
      </c>
      <c r="AF4" s="25">
        <v>7.8</v>
      </c>
      <c r="AH4" s="25">
        <v>4.2</v>
      </c>
      <c r="AI4" s="25">
        <v>23</v>
      </c>
      <c r="AJ4" s="25">
        <v>0</v>
      </c>
      <c r="AM4" s="25">
        <v>62</v>
      </c>
      <c r="AN4" s="25">
        <v>4.3</v>
      </c>
      <c r="AQ4" s="25">
        <f t="shared" si="2"/>
        <v>63</v>
      </c>
      <c r="AR4" s="25">
        <f t="shared" si="3"/>
        <v>3.5</v>
      </c>
      <c r="AS4" s="25">
        <f t="shared" si="4"/>
        <v>0</v>
      </c>
      <c r="AU4" s="25">
        <v>61</v>
      </c>
      <c r="AV4" s="25">
        <v>3.4</v>
      </c>
      <c r="AX4" s="25">
        <v>0</v>
      </c>
      <c r="AZ4" s="25">
        <v>70</v>
      </c>
      <c r="BA4" s="25">
        <v>3.6</v>
      </c>
      <c r="BC4" s="25">
        <v>0</v>
      </c>
      <c r="BD4" s="32">
        <v>41722</v>
      </c>
      <c r="BF4" s="33">
        <v>44</v>
      </c>
      <c r="BG4" s="33">
        <v>3</v>
      </c>
      <c r="BH4" s="33"/>
      <c r="BJ4" s="25">
        <f t="shared" si="5"/>
        <v>55</v>
      </c>
      <c r="BK4" s="25">
        <f t="shared" si="6"/>
        <v>4.1999999999999993</v>
      </c>
      <c r="BL4" s="25">
        <f t="shared" si="7"/>
        <v>0</v>
      </c>
      <c r="BN4" s="25">
        <v>1</v>
      </c>
      <c r="BO4" s="25">
        <v>0</v>
      </c>
      <c r="BR4" s="25">
        <v>34</v>
      </c>
      <c r="BS4" s="25">
        <v>0</v>
      </c>
      <c r="BT4" s="54">
        <v>6</v>
      </c>
      <c r="BU4" s="54"/>
      <c r="BV4" s="54"/>
      <c r="BW4" s="54"/>
      <c r="BX4" s="54"/>
      <c r="BZ4" s="25" t="s">
        <v>614</v>
      </c>
    </row>
    <row r="5" spans="1:78" ht="15" x14ac:dyDescent="0.2">
      <c r="A5" s="25">
        <v>4</v>
      </c>
      <c r="B5" s="31" t="s">
        <v>3</v>
      </c>
      <c r="C5" s="31" t="s">
        <v>69</v>
      </c>
      <c r="D5" s="31" t="s">
        <v>70</v>
      </c>
      <c r="E5" s="31" t="s">
        <v>71</v>
      </c>
      <c r="F5" s="34">
        <v>11</v>
      </c>
      <c r="G5" s="34">
        <v>5.62</v>
      </c>
      <c r="H5" s="34">
        <v>1</v>
      </c>
      <c r="I5" s="35">
        <v>41920</v>
      </c>
      <c r="J5" s="35">
        <v>41921</v>
      </c>
      <c r="K5" s="26">
        <v>0</v>
      </c>
      <c r="M5" s="42">
        <v>1</v>
      </c>
      <c r="N5" s="43">
        <v>4.5</v>
      </c>
      <c r="O5" s="43">
        <v>1.5</v>
      </c>
      <c r="P5" s="43">
        <v>1.7</v>
      </c>
      <c r="Q5" s="43">
        <v>0.3</v>
      </c>
      <c r="R5" s="43">
        <v>0.6</v>
      </c>
      <c r="S5" s="43">
        <v>0.32</v>
      </c>
      <c r="T5" s="44">
        <f t="shared" si="0"/>
        <v>0.84158415841584155</v>
      </c>
      <c r="U5" s="44">
        <f t="shared" si="1"/>
        <v>0.7142857142857143</v>
      </c>
      <c r="V5" s="42">
        <v>0</v>
      </c>
      <c r="W5" s="42">
        <v>1</v>
      </c>
      <c r="X5" s="42">
        <v>0</v>
      </c>
      <c r="Y5" s="42">
        <v>0</v>
      </c>
      <c r="Z5" s="42">
        <v>0</v>
      </c>
      <c r="AA5" s="42">
        <v>0</v>
      </c>
      <c r="AB5" s="42">
        <v>0</v>
      </c>
      <c r="AC5" s="52"/>
      <c r="AD5" s="34">
        <v>7</v>
      </c>
      <c r="AE5" s="34">
        <v>34</v>
      </c>
      <c r="AF5" s="34">
        <v>2.4</v>
      </c>
      <c r="AG5" s="34"/>
      <c r="AH5" s="34">
        <v>4.5</v>
      </c>
      <c r="AI5" s="34">
        <v>37</v>
      </c>
      <c r="AJ5" s="34">
        <v>0</v>
      </c>
      <c r="AK5" s="34"/>
      <c r="AM5" s="34">
        <v>27</v>
      </c>
      <c r="AN5" s="34">
        <v>2.2999999999999998</v>
      </c>
      <c r="AO5" s="34"/>
      <c r="AQ5" s="25">
        <f t="shared" si="2"/>
        <v>7</v>
      </c>
      <c r="AR5" s="25">
        <f t="shared" si="3"/>
        <v>0.10000000000000009</v>
      </c>
      <c r="AS5" s="25">
        <f t="shared" si="4"/>
        <v>0</v>
      </c>
      <c r="AU5" s="34">
        <v>35</v>
      </c>
      <c r="AV5" s="34">
        <v>2.1</v>
      </c>
      <c r="AW5" s="34"/>
      <c r="AX5" s="34"/>
      <c r="AZ5" s="34">
        <v>33</v>
      </c>
      <c r="BA5" s="34">
        <v>2.2000000000000002</v>
      </c>
      <c r="BB5" s="34"/>
      <c r="BC5" s="34">
        <v>0</v>
      </c>
      <c r="BD5" s="35">
        <v>42072</v>
      </c>
      <c r="BF5" s="36">
        <v>37</v>
      </c>
      <c r="BG5" s="36">
        <v>2.7</v>
      </c>
      <c r="BH5" s="36"/>
      <c r="BJ5" s="25">
        <f t="shared" si="5"/>
        <v>1</v>
      </c>
      <c r="BK5" s="25">
        <f t="shared" si="6"/>
        <v>0.19999999999999973</v>
      </c>
      <c r="BL5" s="25">
        <f t="shared" si="7"/>
        <v>0</v>
      </c>
      <c r="BN5" s="25">
        <v>1</v>
      </c>
      <c r="BO5" s="25">
        <v>1</v>
      </c>
      <c r="BP5" s="25">
        <v>0</v>
      </c>
      <c r="BR5" s="25">
        <v>43</v>
      </c>
      <c r="BS5" s="25">
        <v>0</v>
      </c>
      <c r="BT5" s="25">
        <v>0</v>
      </c>
      <c r="BU5" s="25">
        <v>0</v>
      </c>
      <c r="BV5" s="25">
        <v>1</v>
      </c>
      <c r="BW5" s="25">
        <v>0</v>
      </c>
      <c r="BX5" s="25">
        <v>0</v>
      </c>
      <c r="BZ5" s="25" t="s">
        <v>596</v>
      </c>
    </row>
    <row r="6" spans="1:78" ht="15" x14ac:dyDescent="0.2">
      <c r="A6" s="25">
        <v>5</v>
      </c>
      <c r="B6" s="31" t="s">
        <v>3</v>
      </c>
      <c r="C6" s="31" t="s">
        <v>86</v>
      </c>
      <c r="D6" s="31" t="s">
        <v>87</v>
      </c>
      <c r="E6" s="31" t="s">
        <v>88</v>
      </c>
      <c r="F6" s="25">
        <v>4</v>
      </c>
      <c r="G6" s="25">
        <v>2.83</v>
      </c>
      <c r="H6" s="25">
        <v>0</v>
      </c>
      <c r="I6" s="32">
        <v>41837</v>
      </c>
      <c r="J6" s="32">
        <v>41837</v>
      </c>
      <c r="K6" s="26">
        <v>1</v>
      </c>
      <c r="M6" s="42">
        <v>1</v>
      </c>
      <c r="N6" s="43">
        <v>4.5999999999999996</v>
      </c>
      <c r="O6" s="43">
        <v>0.8</v>
      </c>
      <c r="P6" s="43">
        <v>1.3</v>
      </c>
      <c r="Q6" s="43">
        <v>0.3</v>
      </c>
      <c r="R6" s="43">
        <v>0.76</v>
      </c>
      <c r="S6" s="43">
        <v>0.57999999999999996</v>
      </c>
      <c r="T6" s="44">
        <f t="shared" si="0"/>
        <v>0.69148936170212771</v>
      </c>
      <c r="U6" s="44">
        <f t="shared" si="1"/>
        <v>0.51282051282051289</v>
      </c>
      <c r="V6" s="42">
        <v>0</v>
      </c>
      <c r="W6" s="42">
        <v>1</v>
      </c>
      <c r="X6" s="42">
        <v>2</v>
      </c>
      <c r="Y6" s="42">
        <v>1</v>
      </c>
      <c r="Z6" s="42">
        <v>1</v>
      </c>
      <c r="AA6" s="42">
        <v>0</v>
      </c>
      <c r="AB6" s="42">
        <v>1</v>
      </c>
      <c r="AC6" s="52"/>
      <c r="AD6" s="25">
        <v>0.5</v>
      </c>
      <c r="AE6" s="25">
        <v>140</v>
      </c>
      <c r="AF6" s="25">
        <v>10.1</v>
      </c>
      <c r="AH6" s="25">
        <v>4.7</v>
      </c>
      <c r="AI6" s="25">
        <v>33</v>
      </c>
      <c r="AJ6" s="25">
        <v>0</v>
      </c>
      <c r="AM6" s="25">
        <v>42</v>
      </c>
      <c r="AN6" s="25">
        <v>4.0999999999999996</v>
      </c>
      <c r="AQ6" s="25">
        <f t="shared" si="2"/>
        <v>98</v>
      </c>
      <c r="AR6" s="25">
        <f t="shared" si="3"/>
        <v>6</v>
      </c>
      <c r="AS6" s="25">
        <f t="shared" si="4"/>
        <v>0</v>
      </c>
      <c r="AU6" s="25">
        <v>49</v>
      </c>
      <c r="AV6" s="25">
        <v>3.2</v>
      </c>
      <c r="AX6" s="25">
        <v>0</v>
      </c>
      <c r="AZ6" s="25">
        <v>50</v>
      </c>
      <c r="BA6" s="25">
        <v>2.9</v>
      </c>
      <c r="BC6" s="25">
        <v>0</v>
      </c>
      <c r="BD6" s="32">
        <v>41939</v>
      </c>
      <c r="BJ6" s="25">
        <f t="shared" si="5"/>
        <v>90</v>
      </c>
      <c r="BK6" s="25">
        <f t="shared" si="6"/>
        <v>7.1999999999999993</v>
      </c>
      <c r="BL6" s="25">
        <f t="shared" si="7"/>
        <v>0</v>
      </c>
      <c r="BN6" s="25">
        <v>1</v>
      </c>
      <c r="BO6" s="25">
        <v>1</v>
      </c>
      <c r="BP6" s="25">
        <v>0.49</v>
      </c>
      <c r="BR6" s="25">
        <v>59</v>
      </c>
      <c r="BS6" s="25">
        <v>1</v>
      </c>
    </row>
    <row r="7" spans="1:78" ht="15" x14ac:dyDescent="0.2">
      <c r="A7" s="25">
        <v>6</v>
      </c>
      <c r="B7" s="31" t="s">
        <v>3</v>
      </c>
      <c r="C7" s="31" t="s">
        <v>96</v>
      </c>
      <c r="D7" s="31" t="s">
        <v>97</v>
      </c>
      <c r="E7" s="31" t="s">
        <v>98</v>
      </c>
      <c r="F7" s="25">
        <v>14</v>
      </c>
      <c r="G7" s="25">
        <v>4.5</v>
      </c>
      <c r="H7" s="25">
        <v>1</v>
      </c>
      <c r="I7" s="32">
        <v>42051</v>
      </c>
      <c r="J7" s="32">
        <v>42051</v>
      </c>
      <c r="K7" s="26">
        <v>1</v>
      </c>
      <c r="M7" s="42">
        <v>1</v>
      </c>
      <c r="N7" s="43">
        <v>5</v>
      </c>
      <c r="O7" s="43">
        <v>0.8</v>
      </c>
      <c r="P7" s="43">
        <v>1.3</v>
      </c>
      <c r="Q7" s="43">
        <v>0.28999999999999998</v>
      </c>
      <c r="R7" s="43">
        <v>0.57999999999999996</v>
      </c>
      <c r="S7" s="43">
        <v>0.47</v>
      </c>
      <c r="T7" s="44">
        <f t="shared" si="0"/>
        <v>0.7344632768361582</v>
      </c>
      <c r="U7" s="44">
        <f t="shared" si="1"/>
        <v>0.57971014492753636</v>
      </c>
      <c r="V7" s="42">
        <v>0</v>
      </c>
      <c r="W7" s="42">
        <v>1</v>
      </c>
      <c r="X7" s="42">
        <v>0</v>
      </c>
      <c r="Y7" s="42">
        <v>0</v>
      </c>
      <c r="Z7" s="42">
        <v>1</v>
      </c>
      <c r="AA7" s="42">
        <v>0</v>
      </c>
      <c r="AB7" s="42">
        <v>1</v>
      </c>
      <c r="AC7" s="52"/>
      <c r="AD7" s="25">
        <v>0.1</v>
      </c>
      <c r="AE7" s="25">
        <v>59</v>
      </c>
      <c r="AF7" s="25">
        <v>8.3000000000000007</v>
      </c>
      <c r="AH7" s="25">
        <v>3.5</v>
      </c>
      <c r="AI7" s="25">
        <v>21</v>
      </c>
      <c r="AJ7" s="25">
        <v>0</v>
      </c>
      <c r="AK7" s="25">
        <v>1.01</v>
      </c>
      <c r="AM7" s="25">
        <v>27</v>
      </c>
      <c r="AN7" s="25">
        <v>2.1</v>
      </c>
      <c r="AQ7" s="25">
        <f t="shared" si="2"/>
        <v>32</v>
      </c>
      <c r="AR7" s="25">
        <f t="shared" si="3"/>
        <v>6.2000000000000011</v>
      </c>
      <c r="AS7" s="25">
        <f t="shared" si="4"/>
        <v>0</v>
      </c>
      <c r="AU7" s="25">
        <v>36</v>
      </c>
      <c r="AV7" s="25">
        <v>2.1</v>
      </c>
      <c r="AX7" s="25">
        <v>0</v>
      </c>
      <c r="AZ7" s="25">
        <v>25</v>
      </c>
      <c r="BA7" s="25">
        <v>1.4</v>
      </c>
      <c r="BC7" s="25">
        <v>0</v>
      </c>
      <c r="BD7" s="32">
        <v>42166</v>
      </c>
      <c r="BF7" s="33">
        <v>22</v>
      </c>
      <c r="BG7" s="33">
        <v>3</v>
      </c>
      <c r="BJ7" s="25">
        <f t="shared" si="5"/>
        <v>34</v>
      </c>
      <c r="BK7" s="25">
        <f t="shared" si="6"/>
        <v>6.9</v>
      </c>
      <c r="BL7" s="25">
        <f t="shared" si="7"/>
        <v>0</v>
      </c>
      <c r="BN7" s="25">
        <v>1</v>
      </c>
      <c r="BO7" s="25">
        <v>1</v>
      </c>
      <c r="BP7" s="25">
        <v>0</v>
      </c>
      <c r="BR7" s="25">
        <v>26</v>
      </c>
      <c r="BS7" s="25">
        <v>0</v>
      </c>
      <c r="BT7" s="25">
        <v>1</v>
      </c>
      <c r="BU7" s="25">
        <v>0</v>
      </c>
      <c r="BV7" s="25">
        <v>0</v>
      </c>
      <c r="BW7" s="25">
        <v>1</v>
      </c>
      <c r="BX7" s="25">
        <v>0</v>
      </c>
      <c r="BZ7" s="25" t="s">
        <v>577</v>
      </c>
    </row>
    <row r="8" spans="1:78" ht="15" x14ac:dyDescent="0.2">
      <c r="A8" s="25">
        <v>7</v>
      </c>
      <c r="B8" s="31" t="s">
        <v>3</v>
      </c>
      <c r="C8" s="31" t="s">
        <v>108</v>
      </c>
      <c r="D8" s="31" t="s">
        <v>109</v>
      </c>
      <c r="E8" s="31" t="s">
        <v>110</v>
      </c>
      <c r="F8" s="25">
        <v>6</v>
      </c>
      <c r="G8" s="25">
        <v>5.55</v>
      </c>
      <c r="H8" s="25">
        <v>1</v>
      </c>
      <c r="I8" s="32">
        <v>42003</v>
      </c>
      <c r="J8" s="32">
        <v>42003</v>
      </c>
      <c r="K8" s="26">
        <v>0</v>
      </c>
      <c r="M8" s="42">
        <v>1</v>
      </c>
      <c r="N8" s="43">
        <v>5.7</v>
      </c>
      <c r="O8" s="43">
        <v>1</v>
      </c>
      <c r="P8" s="43">
        <v>1.6</v>
      </c>
      <c r="Q8" s="43">
        <v>0.38</v>
      </c>
      <c r="R8" s="43">
        <v>0.51</v>
      </c>
      <c r="S8" s="43">
        <v>0.5</v>
      </c>
      <c r="T8" s="44">
        <f t="shared" si="0"/>
        <v>0.76190476190476186</v>
      </c>
      <c r="U8" s="44">
        <f t="shared" si="1"/>
        <v>0.66225165562913912</v>
      </c>
      <c r="V8" s="42">
        <v>0</v>
      </c>
      <c r="W8" s="42">
        <v>1</v>
      </c>
      <c r="X8" s="42">
        <v>2</v>
      </c>
      <c r="Y8" s="42">
        <v>1</v>
      </c>
      <c r="Z8" s="42">
        <v>1</v>
      </c>
      <c r="AA8" s="42">
        <v>0</v>
      </c>
      <c r="AB8" s="42">
        <v>0</v>
      </c>
      <c r="AC8" s="52"/>
      <c r="AD8" s="25">
        <v>0.33</v>
      </c>
      <c r="AE8" s="25">
        <v>88</v>
      </c>
      <c r="AF8" s="25">
        <v>6</v>
      </c>
      <c r="AH8" s="25">
        <v>4</v>
      </c>
      <c r="AI8" s="25">
        <v>39</v>
      </c>
      <c r="AJ8" s="25">
        <v>0</v>
      </c>
      <c r="AM8" s="25">
        <v>19</v>
      </c>
      <c r="AN8" s="25">
        <v>2</v>
      </c>
      <c r="AQ8" s="25">
        <f t="shared" si="2"/>
        <v>69</v>
      </c>
      <c r="AR8" s="25">
        <f t="shared" si="3"/>
        <v>4</v>
      </c>
      <c r="AS8" s="25">
        <f t="shared" si="4"/>
        <v>0</v>
      </c>
      <c r="AU8" s="25">
        <v>27</v>
      </c>
      <c r="AV8" s="25">
        <v>1.6</v>
      </c>
      <c r="AZ8" s="25">
        <v>20</v>
      </c>
      <c r="BA8" s="25">
        <v>2.2000000000000002</v>
      </c>
      <c r="BC8" s="25">
        <v>0</v>
      </c>
      <c r="BD8" s="32">
        <v>42105</v>
      </c>
      <c r="BJ8" s="25">
        <f t="shared" si="5"/>
        <v>68</v>
      </c>
      <c r="BK8" s="25">
        <f t="shared" si="6"/>
        <v>3.8</v>
      </c>
      <c r="BL8" s="25">
        <f t="shared" si="7"/>
        <v>0</v>
      </c>
      <c r="BN8" s="25">
        <v>0</v>
      </c>
      <c r="BO8" s="25">
        <v>0</v>
      </c>
      <c r="BR8" s="25">
        <v>54</v>
      </c>
      <c r="BS8" s="25">
        <v>1</v>
      </c>
    </row>
    <row r="9" spans="1:78" ht="15" x14ac:dyDescent="0.2">
      <c r="A9" s="25">
        <v>8</v>
      </c>
      <c r="B9" s="31" t="s">
        <v>3</v>
      </c>
      <c r="C9" s="31" t="s">
        <v>117</v>
      </c>
      <c r="D9" s="31" t="s">
        <v>112</v>
      </c>
      <c r="E9" s="31" t="s">
        <v>118</v>
      </c>
      <c r="F9" s="25">
        <v>5</v>
      </c>
      <c r="G9" s="25">
        <v>2.61</v>
      </c>
      <c r="H9" s="25">
        <v>0</v>
      </c>
      <c r="I9" s="32">
        <v>42044</v>
      </c>
      <c r="J9" s="32">
        <v>42045</v>
      </c>
      <c r="K9" s="26">
        <v>0</v>
      </c>
      <c r="M9" s="42">
        <v>1</v>
      </c>
      <c r="N9" s="43">
        <v>2.5</v>
      </c>
      <c r="O9" s="43">
        <v>0.6</v>
      </c>
      <c r="P9" s="43">
        <v>0.4</v>
      </c>
      <c r="Q9" s="43">
        <v>0.37</v>
      </c>
      <c r="R9" s="43">
        <v>0.98</v>
      </c>
      <c r="S9" s="43">
        <v>1.18</v>
      </c>
      <c r="T9" s="44">
        <f t="shared" si="0"/>
        <v>0.25316455696202533</v>
      </c>
      <c r="U9" s="44">
        <f t="shared" si="1"/>
        <v>0.37974683544303794</v>
      </c>
      <c r="V9" s="42">
        <v>0</v>
      </c>
      <c r="W9" s="42">
        <v>1</v>
      </c>
      <c r="X9" s="42">
        <v>0</v>
      </c>
      <c r="Y9" s="42">
        <v>0</v>
      </c>
      <c r="Z9" s="42">
        <v>1</v>
      </c>
      <c r="AA9" s="42">
        <v>0</v>
      </c>
      <c r="AB9" s="42">
        <v>0</v>
      </c>
      <c r="AC9" s="52"/>
      <c r="AD9" s="25">
        <v>6</v>
      </c>
      <c r="AE9" s="25">
        <v>98</v>
      </c>
      <c r="AF9" s="25">
        <v>3.7</v>
      </c>
      <c r="AH9" s="25">
        <v>3.3</v>
      </c>
      <c r="AI9" s="25">
        <v>38</v>
      </c>
      <c r="AJ9" s="25">
        <v>0</v>
      </c>
      <c r="AK9" s="25">
        <v>1.0269999999999999</v>
      </c>
      <c r="AM9" s="25">
        <v>72</v>
      </c>
      <c r="AN9" s="25">
        <v>2.6</v>
      </c>
      <c r="AQ9" s="25">
        <f t="shared" si="2"/>
        <v>26</v>
      </c>
      <c r="AR9" s="25">
        <f t="shared" si="3"/>
        <v>1.1000000000000001</v>
      </c>
      <c r="AS9" s="25">
        <f t="shared" si="4"/>
        <v>0</v>
      </c>
      <c r="AU9" s="25">
        <v>67</v>
      </c>
      <c r="AV9" s="25">
        <v>3.3</v>
      </c>
      <c r="AZ9" s="54">
        <v>60</v>
      </c>
      <c r="BA9" s="54">
        <v>3.1</v>
      </c>
      <c r="BC9" s="25">
        <v>0</v>
      </c>
      <c r="BD9" s="53">
        <v>42186</v>
      </c>
      <c r="BJ9" s="25">
        <f t="shared" si="5"/>
        <v>38</v>
      </c>
      <c r="BK9" s="25">
        <f t="shared" si="6"/>
        <v>0.60000000000000009</v>
      </c>
      <c r="BL9" s="25">
        <f t="shared" si="7"/>
        <v>0</v>
      </c>
      <c r="BN9" s="25">
        <v>1</v>
      </c>
      <c r="BO9" s="25">
        <v>1</v>
      </c>
      <c r="BP9" s="25">
        <v>0</v>
      </c>
      <c r="BR9" s="25">
        <v>14</v>
      </c>
      <c r="BS9" s="25">
        <v>0</v>
      </c>
      <c r="BT9" s="25">
        <v>6</v>
      </c>
    </row>
    <row r="10" spans="1:78" ht="15" x14ac:dyDescent="0.2">
      <c r="A10" s="25">
        <v>9</v>
      </c>
      <c r="B10" s="31" t="s">
        <v>3</v>
      </c>
      <c r="C10" s="31" t="s">
        <v>122</v>
      </c>
      <c r="D10" s="31" t="s">
        <v>123</v>
      </c>
      <c r="E10" s="31" t="s">
        <v>124</v>
      </c>
      <c r="F10" s="25">
        <v>3</v>
      </c>
      <c r="G10" s="25">
        <v>2.8</v>
      </c>
      <c r="H10" s="25">
        <v>1</v>
      </c>
      <c r="I10" s="32">
        <v>42058</v>
      </c>
      <c r="J10" s="32">
        <v>42059</v>
      </c>
      <c r="K10" s="26">
        <v>0</v>
      </c>
      <c r="M10" s="42">
        <v>1</v>
      </c>
      <c r="N10" s="43">
        <v>4.3</v>
      </c>
      <c r="O10" s="43">
        <v>1.1000000000000001</v>
      </c>
      <c r="P10" s="43">
        <v>1.2</v>
      </c>
      <c r="Q10" s="43">
        <v>0.39</v>
      </c>
      <c r="R10" s="43">
        <v>0.66</v>
      </c>
      <c r="S10" s="43">
        <v>0.5</v>
      </c>
      <c r="T10" s="44">
        <f t="shared" si="0"/>
        <v>0.70588235294117652</v>
      </c>
      <c r="U10" s="44">
        <f t="shared" si="1"/>
        <v>0.625</v>
      </c>
      <c r="V10" s="42">
        <v>0</v>
      </c>
      <c r="W10" s="42">
        <v>1</v>
      </c>
      <c r="X10" s="42">
        <v>2</v>
      </c>
      <c r="Y10" s="42">
        <v>1</v>
      </c>
      <c r="Z10" s="42">
        <v>0</v>
      </c>
      <c r="AA10" s="42">
        <v>1</v>
      </c>
      <c r="AB10" s="42">
        <v>1</v>
      </c>
      <c r="AC10" s="52"/>
      <c r="AD10" s="25">
        <v>3</v>
      </c>
      <c r="AE10" s="25">
        <v>35</v>
      </c>
      <c r="AF10" s="25">
        <v>1.7</v>
      </c>
      <c r="AH10" s="25">
        <v>3.7</v>
      </c>
      <c r="AI10" s="25">
        <v>35</v>
      </c>
      <c r="AJ10" s="25">
        <v>0</v>
      </c>
      <c r="AK10" s="25">
        <v>1.028</v>
      </c>
      <c r="AM10" s="25">
        <v>22</v>
      </c>
      <c r="AN10" s="25">
        <v>1.4</v>
      </c>
      <c r="AQ10" s="25">
        <f t="shared" si="2"/>
        <v>13</v>
      </c>
      <c r="AR10" s="25">
        <f t="shared" si="3"/>
        <v>0.30000000000000004</v>
      </c>
      <c r="AS10" s="25">
        <f t="shared" si="4"/>
        <v>0</v>
      </c>
      <c r="AU10" s="25">
        <v>26</v>
      </c>
      <c r="AV10" s="25">
        <v>1.6</v>
      </c>
      <c r="AX10" s="25">
        <v>0</v>
      </c>
      <c r="AZ10" s="25">
        <v>29</v>
      </c>
      <c r="BA10" s="25">
        <v>1.7</v>
      </c>
      <c r="BC10" s="25">
        <v>0</v>
      </c>
      <c r="BD10" s="32">
        <v>42184</v>
      </c>
      <c r="BJ10" s="25">
        <f t="shared" si="5"/>
        <v>6</v>
      </c>
      <c r="BK10" s="25">
        <f t="shared" si="6"/>
        <v>0</v>
      </c>
      <c r="BL10" s="25">
        <f t="shared" si="7"/>
        <v>0</v>
      </c>
      <c r="BN10" s="25">
        <v>1</v>
      </c>
      <c r="BO10" s="25">
        <v>1</v>
      </c>
      <c r="BP10" s="25">
        <v>0</v>
      </c>
      <c r="BR10" s="25">
        <v>52</v>
      </c>
      <c r="BS10" s="25">
        <v>1</v>
      </c>
    </row>
    <row r="11" spans="1:78" ht="15" x14ac:dyDescent="0.2">
      <c r="A11" s="25">
        <v>10</v>
      </c>
      <c r="B11" s="31" t="s">
        <v>3</v>
      </c>
      <c r="C11" s="31" t="s">
        <v>125</v>
      </c>
      <c r="D11" s="31" t="s">
        <v>126</v>
      </c>
      <c r="E11" s="31" t="s">
        <v>127</v>
      </c>
      <c r="F11" s="25">
        <v>8</v>
      </c>
      <c r="G11" s="25">
        <v>4.66</v>
      </c>
      <c r="H11" s="25">
        <v>0</v>
      </c>
      <c r="I11" s="32">
        <v>42093</v>
      </c>
      <c r="J11" s="32">
        <v>42093</v>
      </c>
      <c r="K11" s="26">
        <v>1</v>
      </c>
      <c r="M11" s="42">
        <v>1</v>
      </c>
      <c r="N11" s="43">
        <v>4.7</v>
      </c>
      <c r="O11" s="43">
        <v>0.9</v>
      </c>
      <c r="P11" s="43">
        <v>0.85</v>
      </c>
      <c r="Q11" s="43">
        <v>0.47</v>
      </c>
      <c r="R11" s="43">
        <v>0.8</v>
      </c>
      <c r="S11" s="43">
        <v>0.61</v>
      </c>
      <c r="T11" s="44">
        <f t="shared" si="0"/>
        <v>0.5821917808219178</v>
      </c>
      <c r="U11" s="44">
        <f t="shared" si="1"/>
        <v>0.52941176470588236</v>
      </c>
      <c r="V11" s="42">
        <v>0</v>
      </c>
      <c r="W11" s="42">
        <v>1</v>
      </c>
      <c r="X11" s="42">
        <v>2</v>
      </c>
      <c r="Y11" s="42">
        <v>1</v>
      </c>
      <c r="Z11" s="42">
        <v>0</v>
      </c>
      <c r="AA11" s="42">
        <v>0</v>
      </c>
      <c r="AB11" s="42">
        <v>0</v>
      </c>
      <c r="AC11" s="52"/>
      <c r="AD11" s="25">
        <v>0.25</v>
      </c>
      <c r="AE11" s="25">
        <v>59</v>
      </c>
      <c r="AF11" s="25">
        <v>5.6</v>
      </c>
      <c r="AH11" s="25">
        <v>4.8600000000000003</v>
      </c>
      <c r="AI11" s="25">
        <v>28</v>
      </c>
      <c r="AJ11" s="25">
        <v>0</v>
      </c>
      <c r="AK11" s="25">
        <v>1.0149999999999999</v>
      </c>
      <c r="AM11" s="25">
        <v>35</v>
      </c>
      <c r="AN11" s="25">
        <v>2.4</v>
      </c>
      <c r="AQ11" s="25">
        <f t="shared" si="2"/>
        <v>24</v>
      </c>
      <c r="AR11" s="25">
        <f t="shared" si="3"/>
        <v>3.1999999999999997</v>
      </c>
      <c r="AS11" s="25">
        <f t="shared" si="4"/>
        <v>0</v>
      </c>
      <c r="AU11" s="25">
        <v>30</v>
      </c>
      <c r="AV11" s="25">
        <v>2.4</v>
      </c>
      <c r="AZ11" s="25">
        <v>31</v>
      </c>
      <c r="BA11" s="25">
        <v>2.2000000000000002</v>
      </c>
      <c r="BC11" s="25">
        <v>0</v>
      </c>
      <c r="BD11" s="32">
        <v>42178</v>
      </c>
      <c r="BF11" s="33">
        <v>23</v>
      </c>
      <c r="BG11" s="33">
        <v>1.8</v>
      </c>
      <c r="BJ11" s="25">
        <f t="shared" si="5"/>
        <v>28</v>
      </c>
      <c r="BK11" s="25">
        <f t="shared" si="6"/>
        <v>3.3999999999999995</v>
      </c>
      <c r="BL11" s="25">
        <f t="shared" si="7"/>
        <v>0</v>
      </c>
      <c r="BN11" s="25">
        <v>1</v>
      </c>
      <c r="BO11" s="25">
        <v>1</v>
      </c>
      <c r="BP11" s="25">
        <v>0</v>
      </c>
      <c r="BR11" s="25">
        <v>51</v>
      </c>
      <c r="BS11" s="25">
        <v>1</v>
      </c>
    </row>
    <row r="12" spans="1:78" ht="15" x14ac:dyDescent="0.2">
      <c r="A12" s="25">
        <v>11</v>
      </c>
      <c r="B12" s="31" t="s">
        <v>3</v>
      </c>
      <c r="C12" s="31" t="s">
        <v>137</v>
      </c>
      <c r="D12" s="31" t="s">
        <v>138</v>
      </c>
      <c r="E12" s="31" t="s">
        <v>139</v>
      </c>
      <c r="F12" s="25">
        <v>5</v>
      </c>
      <c r="G12" s="25">
        <v>5.88</v>
      </c>
      <c r="H12" s="25">
        <v>1</v>
      </c>
      <c r="I12" s="32">
        <v>43213</v>
      </c>
      <c r="J12" s="32">
        <v>43214</v>
      </c>
      <c r="K12" s="26">
        <v>0</v>
      </c>
      <c r="M12" s="42">
        <v>1</v>
      </c>
      <c r="N12" s="43">
        <v>5.0999999999999996</v>
      </c>
      <c r="O12" s="43">
        <v>1.1000000000000001</v>
      </c>
      <c r="P12" s="43">
        <v>1.36</v>
      </c>
      <c r="Q12" s="43">
        <v>0.46</v>
      </c>
      <c r="R12" s="43">
        <v>0.69</v>
      </c>
      <c r="S12" s="43">
        <v>0.7</v>
      </c>
      <c r="T12" s="44">
        <f t="shared" si="0"/>
        <v>0.66019417475728159</v>
      </c>
      <c r="U12" s="44">
        <f t="shared" si="1"/>
        <v>0.61452513966480449</v>
      </c>
      <c r="V12" s="42">
        <v>0</v>
      </c>
      <c r="W12" s="42">
        <v>1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C12" s="52"/>
      <c r="AD12" s="25">
        <v>4</v>
      </c>
      <c r="AE12" s="25">
        <v>105</v>
      </c>
      <c r="AF12" s="25">
        <v>8</v>
      </c>
      <c r="AH12" s="25">
        <v>5.0999999999999996</v>
      </c>
      <c r="AI12" s="25">
        <v>36</v>
      </c>
      <c r="AJ12" s="25">
        <v>0</v>
      </c>
      <c r="AK12" s="25">
        <v>1.016</v>
      </c>
      <c r="AM12" s="25">
        <v>22</v>
      </c>
      <c r="AN12" s="25">
        <v>2</v>
      </c>
      <c r="AO12" s="25">
        <v>17</v>
      </c>
      <c r="AQ12" s="25">
        <f t="shared" si="2"/>
        <v>83</v>
      </c>
      <c r="AR12" s="25">
        <f t="shared" si="3"/>
        <v>6</v>
      </c>
      <c r="AS12" s="25">
        <f t="shared" si="4"/>
        <v>-17</v>
      </c>
      <c r="AU12" s="25">
        <v>33</v>
      </c>
      <c r="AV12" s="25">
        <v>2.1</v>
      </c>
      <c r="AW12" s="25">
        <v>16</v>
      </c>
      <c r="AX12" s="25">
        <v>0</v>
      </c>
      <c r="AZ12" s="25">
        <v>34</v>
      </c>
      <c r="BA12" s="25">
        <v>2.9</v>
      </c>
      <c r="BB12" s="25">
        <v>28</v>
      </c>
      <c r="BC12" s="25">
        <v>0</v>
      </c>
      <c r="BD12" s="32">
        <v>43306</v>
      </c>
      <c r="BF12" s="33">
        <v>30</v>
      </c>
      <c r="BG12" s="33">
        <v>2</v>
      </c>
      <c r="BH12" s="33">
        <v>18</v>
      </c>
      <c r="BJ12" s="25">
        <f t="shared" si="5"/>
        <v>71</v>
      </c>
      <c r="BK12" s="25">
        <f t="shared" si="6"/>
        <v>5.0999999999999996</v>
      </c>
      <c r="BL12" s="25">
        <f t="shared" si="7"/>
        <v>-28</v>
      </c>
      <c r="BN12" s="25">
        <v>1</v>
      </c>
      <c r="BO12" s="25">
        <v>1</v>
      </c>
      <c r="BP12" s="25">
        <v>0</v>
      </c>
      <c r="BR12" s="25">
        <v>14</v>
      </c>
      <c r="BS12" s="25">
        <v>1</v>
      </c>
    </row>
    <row r="13" spans="1:78" ht="15" x14ac:dyDescent="0.2">
      <c r="A13" s="25">
        <v>12</v>
      </c>
      <c r="B13" s="31" t="s">
        <v>3</v>
      </c>
      <c r="C13" s="31" t="s">
        <v>149</v>
      </c>
      <c r="D13" s="31" t="s">
        <v>150</v>
      </c>
      <c r="E13" s="31" t="s">
        <v>151</v>
      </c>
      <c r="F13" s="25">
        <v>11</v>
      </c>
      <c r="G13" s="25">
        <v>3.41</v>
      </c>
      <c r="H13" s="25">
        <v>1</v>
      </c>
      <c r="I13" s="32">
        <v>42236</v>
      </c>
      <c r="J13" s="32">
        <v>42236</v>
      </c>
      <c r="K13" s="26">
        <v>0</v>
      </c>
      <c r="M13" s="42">
        <v>1</v>
      </c>
      <c r="N13" s="43">
        <v>3.7</v>
      </c>
      <c r="O13" s="43">
        <v>2.1</v>
      </c>
      <c r="P13" s="43">
        <v>1.7</v>
      </c>
      <c r="Q13" s="43">
        <v>0.63</v>
      </c>
      <c r="R13" s="43">
        <v>0.53</v>
      </c>
      <c r="S13" s="43">
        <v>0.4</v>
      </c>
      <c r="T13" s="44">
        <f t="shared" si="0"/>
        <v>0.80952380952380942</v>
      </c>
      <c r="U13" s="44">
        <f t="shared" si="1"/>
        <v>0.79847908745247154</v>
      </c>
      <c r="V13" s="42">
        <v>0</v>
      </c>
      <c r="W13" s="42">
        <v>0</v>
      </c>
      <c r="X13" s="42">
        <v>2</v>
      </c>
      <c r="Y13" s="42">
        <v>1</v>
      </c>
      <c r="Z13" s="42">
        <v>0</v>
      </c>
      <c r="AA13" s="42">
        <v>1</v>
      </c>
      <c r="AB13" s="49">
        <v>1</v>
      </c>
      <c r="AC13" s="52"/>
      <c r="AD13" s="25">
        <v>0.03</v>
      </c>
      <c r="AE13" s="25">
        <v>126</v>
      </c>
      <c r="AF13" s="25">
        <v>7.1</v>
      </c>
      <c r="AG13" s="25">
        <v>50</v>
      </c>
      <c r="AH13" s="25">
        <v>5.0999999999999996</v>
      </c>
      <c r="AI13" s="25">
        <v>30.5</v>
      </c>
      <c r="AJ13" s="25">
        <v>0</v>
      </c>
      <c r="AM13" s="25">
        <v>44</v>
      </c>
      <c r="AN13" s="25">
        <v>2.2000000000000002</v>
      </c>
      <c r="AO13" s="25">
        <v>24</v>
      </c>
      <c r="AQ13" s="25">
        <f t="shared" si="2"/>
        <v>82</v>
      </c>
      <c r="AR13" s="25">
        <f t="shared" si="3"/>
        <v>4.8999999999999995</v>
      </c>
      <c r="AS13" s="25">
        <f t="shared" si="4"/>
        <v>26</v>
      </c>
      <c r="AU13" s="25">
        <v>28</v>
      </c>
      <c r="AV13" s="25">
        <v>2.6</v>
      </c>
      <c r="AW13" s="25">
        <v>20</v>
      </c>
      <c r="AZ13" s="25">
        <v>31</v>
      </c>
      <c r="BA13" s="25">
        <v>2.7</v>
      </c>
      <c r="BB13" s="25">
        <v>26</v>
      </c>
      <c r="BC13" s="25">
        <v>0</v>
      </c>
      <c r="BD13" s="32">
        <v>42416</v>
      </c>
      <c r="BJ13" s="25">
        <f t="shared" si="5"/>
        <v>95</v>
      </c>
      <c r="BK13" s="25">
        <f t="shared" si="6"/>
        <v>4.3999999999999995</v>
      </c>
      <c r="BL13" s="25">
        <f t="shared" si="7"/>
        <v>24</v>
      </c>
      <c r="BN13" s="25">
        <v>1</v>
      </c>
      <c r="BO13" s="25">
        <v>1</v>
      </c>
      <c r="BP13" s="25">
        <v>0.5</v>
      </c>
      <c r="BR13" s="25">
        <v>26</v>
      </c>
      <c r="BS13" s="25">
        <v>0</v>
      </c>
      <c r="BT13" s="25">
        <v>1</v>
      </c>
      <c r="BU13" s="25">
        <v>0</v>
      </c>
      <c r="BV13" s="25">
        <v>0</v>
      </c>
      <c r="BW13" s="25">
        <v>1</v>
      </c>
      <c r="BX13" s="25">
        <v>0</v>
      </c>
      <c r="BZ13" s="25" t="s">
        <v>584</v>
      </c>
    </row>
    <row r="14" spans="1:78" ht="15" x14ac:dyDescent="0.2">
      <c r="A14" s="25">
        <v>13</v>
      </c>
      <c r="B14" s="31" t="s">
        <v>3</v>
      </c>
      <c r="C14" s="31" t="s">
        <v>155</v>
      </c>
      <c r="D14" s="31" t="s">
        <v>156</v>
      </c>
      <c r="E14" s="31" t="s">
        <v>157</v>
      </c>
      <c r="F14" s="25">
        <v>7</v>
      </c>
      <c r="G14" s="25">
        <v>4.0599999999999996</v>
      </c>
      <c r="H14" s="25">
        <v>1</v>
      </c>
      <c r="I14" s="32">
        <v>42258</v>
      </c>
      <c r="J14" s="32">
        <v>42262</v>
      </c>
      <c r="K14" s="26">
        <v>0</v>
      </c>
      <c r="M14" s="42">
        <v>1</v>
      </c>
      <c r="N14" s="43">
        <v>3.1</v>
      </c>
      <c r="O14" s="43">
        <v>1.2</v>
      </c>
      <c r="P14" s="43">
        <v>1.2</v>
      </c>
      <c r="Q14" s="43">
        <v>0.25</v>
      </c>
      <c r="R14" s="43">
        <v>0.52</v>
      </c>
      <c r="S14" s="43">
        <v>0.49</v>
      </c>
      <c r="T14" s="44">
        <f t="shared" si="0"/>
        <v>0.7100591715976331</v>
      </c>
      <c r="U14" s="44">
        <f t="shared" si="1"/>
        <v>0.69767441860465118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1</v>
      </c>
      <c r="AC14" s="52"/>
      <c r="AD14" s="25">
        <v>0.06</v>
      </c>
      <c r="AE14" s="25">
        <v>33</v>
      </c>
      <c r="AF14" s="25">
        <v>3.2</v>
      </c>
      <c r="AG14" s="25">
        <v>20</v>
      </c>
      <c r="AH14" s="25">
        <v>4.9000000000000004</v>
      </c>
      <c r="AI14" s="25">
        <v>29.6</v>
      </c>
      <c r="AJ14" s="25">
        <v>0</v>
      </c>
      <c r="AK14" s="25">
        <v>1.04</v>
      </c>
      <c r="AM14" s="25">
        <v>21</v>
      </c>
      <c r="AN14" s="25">
        <v>2.2000000000000002</v>
      </c>
      <c r="AO14" s="25">
        <v>17</v>
      </c>
      <c r="AQ14" s="25">
        <f t="shared" si="2"/>
        <v>12</v>
      </c>
      <c r="AR14" s="25">
        <f t="shared" si="3"/>
        <v>1</v>
      </c>
      <c r="AS14" s="25">
        <f t="shared" si="4"/>
        <v>3</v>
      </c>
      <c r="AU14" s="25">
        <v>45</v>
      </c>
      <c r="AV14" s="25">
        <v>3.1</v>
      </c>
      <c r="AX14" s="25">
        <v>0</v>
      </c>
      <c r="AZ14" s="25">
        <v>70</v>
      </c>
      <c r="BA14" s="25">
        <v>3</v>
      </c>
      <c r="BC14" s="25">
        <v>0</v>
      </c>
      <c r="BD14" s="32">
        <v>42369</v>
      </c>
      <c r="BJ14" s="25">
        <f t="shared" si="5"/>
        <v>-37</v>
      </c>
      <c r="BK14" s="25">
        <f t="shared" si="6"/>
        <v>0.20000000000000018</v>
      </c>
      <c r="BL14" s="25">
        <f t="shared" si="7"/>
        <v>20</v>
      </c>
      <c r="BN14" s="25">
        <v>1</v>
      </c>
      <c r="BO14" s="25">
        <v>1</v>
      </c>
      <c r="BP14" s="25">
        <v>0</v>
      </c>
      <c r="BR14" s="25">
        <v>45</v>
      </c>
      <c r="BS14" s="25">
        <v>1</v>
      </c>
    </row>
    <row r="15" spans="1:78" ht="15" x14ac:dyDescent="0.2">
      <c r="A15" s="25">
        <v>14</v>
      </c>
      <c r="B15" s="31" t="s">
        <v>3</v>
      </c>
      <c r="C15" s="31" t="s">
        <v>164</v>
      </c>
      <c r="D15" s="31" t="s">
        <v>165</v>
      </c>
      <c r="E15" s="31" t="s">
        <v>166</v>
      </c>
      <c r="F15" s="25">
        <v>17</v>
      </c>
      <c r="G15" s="25">
        <v>3.72</v>
      </c>
      <c r="H15" s="25">
        <v>1</v>
      </c>
      <c r="I15" s="32">
        <v>42268</v>
      </c>
      <c r="J15" s="32">
        <v>42268</v>
      </c>
      <c r="K15" s="26">
        <v>1</v>
      </c>
      <c r="M15" s="42">
        <v>1</v>
      </c>
      <c r="N15" s="43">
        <v>3.3</v>
      </c>
      <c r="O15" s="43">
        <v>1.1000000000000001</v>
      </c>
      <c r="P15" s="43">
        <v>0.8</v>
      </c>
      <c r="Q15" s="43">
        <v>0.4</v>
      </c>
      <c r="R15" s="43">
        <v>1.1000000000000001</v>
      </c>
      <c r="S15" s="43">
        <v>1.1000000000000001</v>
      </c>
      <c r="T15" s="44">
        <f t="shared" si="0"/>
        <v>0.42105263157894735</v>
      </c>
      <c r="U15" s="44">
        <f t="shared" si="1"/>
        <v>0.5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1</v>
      </c>
      <c r="AB15" s="42">
        <v>1</v>
      </c>
      <c r="AC15" s="52"/>
      <c r="AD15" s="25">
        <v>0.25</v>
      </c>
      <c r="AE15" s="25">
        <v>140</v>
      </c>
      <c r="AF15" s="25">
        <v>15.6</v>
      </c>
      <c r="AH15" s="25">
        <v>5</v>
      </c>
      <c r="AI15" s="25">
        <v>16</v>
      </c>
      <c r="AJ15" s="25">
        <v>0</v>
      </c>
      <c r="AM15" s="25">
        <v>50</v>
      </c>
      <c r="AN15" s="25">
        <v>3.7</v>
      </c>
      <c r="AO15" s="25">
        <v>29</v>
      </c>
      <c r="AQ15" s="25">
        <f t="shared" si="2"/>
        <v>90</v>
      </c>
      <c r="AR15" s="25">
        <f t="shared" si="3"/>
        <v>11.899999999999999</v>
      </c>
      <c r="AS15" s="25">
        <f t="shared" si="4"/>
        <v>-29</v>
      </c>
      <c r="AU15" s="25">
        <v>35</v>
      </c>
      <c r="AV15" s="25">
        <v>3.4</v>
      </c>
      <c r="AW15" s="25">
        <v>29</v>
      </c>
      <c r="AX15" s="25">
        <v>0</v>
      </c>
      <c r="AZ15" s="25">
        <v>54</v>
      </c>
      <c r="BA15" s="25">
        <v>2.9</v>
      </c>
      <c r="BB15" s="25">
        <v>16</v>
      </c>
      <c r="BC15" s="25">
        <v>0</v>
      </c>
      <c r="BD15" s="32">
        <v>42382</v>
      </c>
      <c r="BJ15" s="25">
        <f t="shared" si="5"/>
        <v>86</v>
      </c>
      <c r="BK15" s="25">
        <f t="shared" si="6"/>
        <v>12.7</v>
      </c>
      <c r="BL15" s="25">
        <f t="shared" si="7"/>
        <v>-16</v>
      </c>
      <c r="BN15" s="25">
        <v>1</v>
      </c>
      <c r="BO15" s="25">
        <v>1</v>
      </c>
      <c r="BP15" s="25">
        <v>0</v>
      </c>
      <c r="BR15" s="25">
        <v>11</v>
      </c>
      <c r="BS15" s="25">
        <v>0</v>
      </c>
      <c r="BT15" s="25">
        <v>3</v>
      </c>
      <c r="BU15" s="25">
        <v>0</v>
      </c>
      <c r="BV15" s="25">
        <v>1</v>
      </c>
      <c r="BW15" s="25">
        <v>0</v>
      </c>
      <c r="BX15" s="25">
        <v>0</v>
      </c>
      <c r="BZ15" s="25" t="s">
        <v>585</v>
      </c>
    </row>
    <row r="16" spans="1:78" ht="15" x14ac:dyDescent="0.2">
      <c r="A16" s="25">
        <v>15</v>
      </c>
      <c r="B16" s="31" t="s">
        <v>3</v>
      </c>
      <c r="C16" s="31" t="s">
        <v>170</v>
      </c>
      <c r="D16" s="31" t="s">
        <v>171</v>
      </c>
      <c r="E16" s="31" t="s">
        <v>172</v>
      </c>
      <c r="F16" s="25">
        <v>12</v>
      </c>
      <c r="G16" s="25">
        <v>3.5</v>
      </c>
      <c r="H16" s="25">
        <v>1</v>
      </c>
      <c r="I16" s="32">
        <v>42289</v>
      </c>
      <c r="J16" s="32">
        <v>42290</v>
      </c>
      <c r="K16" s="26">
        <v>1</v>
      </c>
      <c r="M16" s="42">
        <v>1</v>
      </c>
      <c r="N16" s="43">
        <v>4.0999999999999996</v>
      </c>
      <c r="O16" s="43">
        <v>0.78</v>
      </c>
      <c r="P16" s="43">
        <v>0.63</v>
      </c>
      <c r="Q16" s="43">
        <v>0.17</v>
      </c>
      <c r="R16" s="43">
        <v>1.5</v>
      </c>
      <c r="S16" s="43">
        <v>0.97</v>
      </c>
      <c r="T16" s="44">
        <f t="shared" si="0"/>
        <v>0.39374999999999999</v>
      </c>
      <c r="U16" s="44">
        <f t="shared" si="1"/>
        <v>0.34210526315789469</v>
      </c>
      <c r="V16" s="42">
        <v>1</v>
      </c>
      <c r="W16" s="42">
        <v>1</v>
      </c>
      <c r="X16" s="42">
        <v>0</v>
      </c>
      <c r="Y16" s="42">
        <v>0</v>
      </c>
      <c r="Z16" s="42">
        <v>1</v>
      </c>
      <c r="AA16" s="42">
        <v>0</v>
      </c>
      <c r="AB16" s="42">
        <v>1</v>
      </c>
      <c r="AC16" s="52"/>
      <c r="AD16" s="25">
        <v>12</v>
      </c>
      <c r="AE16" s="25">
        <v>142</v>
      </c>
      <c r="AF16" s="25">
        <v>8</v>
      </c>
      <c r="AG16" s="25">
        <v>31</v>
      </c>
      <c r="AH16" s="25">
        <v>3.9</v>
      </c>
      <c r="AI16" s="25">
        <v>23.9</v>
      </c>
      <c r="AJ16" s="25">
        <v>0</v>
      </c>
      <c r="AK16" s="25">
        <v>1.0109999999999999</v>
      </c>
      <c r="AM16" s="25">
        <v>112</v>
      </c>
      <c r="AN16" s="25">
        <v>5.0999999999999996</v>
      </c>
      <c r="AQ16" s="25">
        <f t="shared" si="2"/>
        <v>30</v>
      </c>
      <c r="AR16" s="25">
        <f t="shared" si="3"/>
        <v>2.9000000000000004</v>
      </c>
      <c r="AS16" s="25">
        <f t="shared" si="4"/>
        <v>31</v>
      </c>
      <c r="AU16" s="25">
        <v>79</v>
      </c>
      <c r="AV16" s="25">
        <v>4.9000000000000004</v>
      </c>
      <c r="AZ16" s="25">
        <v>71</v>
      </c>
      <c r="BA16" s="25">
        <v>2.9</v>
      </c>
      <c r="BB16" s="25">
        <v>20</v>
      </c>
      <c r="BC16" s="25">
        <v>0</v>
      </c>
      <c r="BD16" s="32">
        <v>42410</v>
      </c>
      <c r="BF16" s="33">
        <v>38</v>
      </c>
      <c r="BG16" s="33">
        <v>2.4</v>
      </c>
      <c r="BH16" s="33"/>
      <c r="BJ16" s="25">
        <f t="shared" si="5"/>
        <v>71</v>
      </c>
      <c r="BK16" s="25">
        <f t="shared" si="6"/>
        <v>5.0999999999999996</v>
      </c>
      <c r="BL16" s="25">
        <f t="shared" si="7"/>
        <v>11</v>
      </c>
      <c r="BN16" s="25">
        <v>1</v>
      </c>
      <c r="BO16" s="25">
        <v>1</v>
      </c>
      <c r="BP16" s="25">
        <v>0</v>
      </c>
      <c r="BR16" s="25">
        <v>30</v>
      </c>
      <c r="BS16" s="25">
        <v>0</v>
      </c>
      <c r="BT16" s="25">
        <v>0</v>
      </c>
      <c r="BU16" s="25">
        <v>1</v>
      </c>
      <c r="BV16" s="25">
        <v>0</v>
      </c>
      <c r="BW16" s="25">
        <v>0</v>
      </c>
      <c r="BX16" s="25">
        <v>0</v>
      </c>
      <c r="BZ16" s="25" t="s">
        <v>615</v>
      </c>
    </row>
    <row r="17" spans="1:78" ht="15" x14ac:dyDescent="0.2">
      <c r="A17" s="25">
        <v>16</v>
      </c>
      <c r="B17" s="31" t="s">
        <v>3</v>
      </c>
      <c r="C17" s="31" t="s">
        <v>179</v>
      </c>
      <c r="D17" s="31" t="s">
        <v>180</v>
      </c>
      <c r="E17" s="31" t="s">
        <v>181</v>
      </c>
      <c r="F17" s="25">
        <v>8</v>
      </c>
      <c r="G17" s="25">
        <v>2.85</v>
      </c>
      <c r="H17" s="25">
        <v>0</v>
      </c>
      <c r="I17" s="32">
        <v>42375</v>
      </c>
      <c r="J17" s="32">
        <v>42376</v>
      </c>
      <c r="K17" s="26">
        <v>1</v>
      </c>
      <c r="M17" s="42">
        <v>1</v>
      </c>
      <c r="N17" s="44">
        <v>4.2</v>
      </c>
      <c r="O17" s="43">
        <v>1.7</v>
      </c>
      <c r="P17" s="43">
        <v>1.7</v>
      </c>
      <c r="Q17" s="43">
        <v>0.4</v>
      </c>
      <c r="R17" s="43">
        <v>1</v>
      </c>
      <c r="S17" s="43">
        <v>1.4</v>
      </c>
      <c r="T17" s="44">
        <f t="shared" si="0"/>
        <v>0.54838709677419362</v>
      </c>
      <c r="U17" s="44">
        <f t="shared" si="1"/>
        <v>0.62962962962962954</v>
      </c>
      <c r="V17" s="42">
        <v>1</v>
      </c>
      <c r="W17" s="42">
        <v>1</v>
      </c>
      <c r="X17" s="42">
        <v>2</v>
      </c>
      <c r="Y17" s="42">
        <v>1</v>
      </c>
      <c r="Z17" s="42">
        <v>0</v>
      </c>
      <c r="AA17" s="42">
        <v>0</v>
      </c>
      <c r="AB17" s="42">
        <v>0</v>
      </c>
      <c r="AC17" s="52"/>
      <c r="AD17" s="25">
        <v>1</v>
      </c>
      <c r="AE17" s="25">
        <v>31</v>
      </c>
      <c r="AF17" s="25">
        <v>1.9</v>
      </c>
      <c r="AG17" s="25">
        <v>37</v>
      </c>
      <c r="AH17" s="25">
        <v>4.7</v>
      </c>
      <c r="AI17" s="25">
        <v>21</v>
      </c>
      <c r="AJ17" s="25">
        <v>0</v>
      </c>
      <c r="AK17" s="25">
        <v>1.0149999999999999</v>
      </c>
      <c r="AM17" s="25">
        <v>65</v>
      </c>
      <c r="AN17" s="25">
        <v>1.7</v>
      </c>
      <c r="AQ17" s="25">
        <f t="shared" si="2"/>
        <v>-34</v>
      </c>
      <c r="AR17" s="25">
        <f t="shared" si="3"/>
        <v>0.19999999999999996</v>
      </c>
      <c r="AS17" s="25">
        <f t="shared" si="4"/>
        <v>37</v>
      </c>
      <c r="AU17" s="25">
        <v>42</v>
      </c>
      <c r="AV17" s="25">
        <v>1.6</v>
      </c>
      <c r="AZ17" s="25">
        <v>34</v>
      </c>
      <c r="BA17" s="25">
        <v>1.4</v>
      </c>
      <c r="BB17" s="25">
        <v>15</v>
      </c>
      <c r="BC17" s="25">
        <v>0</v>
      </c>
      <c r="BD17" s="32">
        <v>42493</v>
      </c>
      <c r="BJ17" s="25">
        <f t="shared" si="5"/>
        <v>-3</v>
      </c>
      <c r="BK17" s="25">
        <f t="shared" si="6"/>
        <v>0.5</v>
      </c>
      <c r="BL17" s="25">
        <f t="shared" si="7"/>
        <v>22</v>
      </c>
      <c r="BN17" s="25">
        <v>1</v>
      </c>
      <c r="BO17" s="25">
        <v>0</v>
      </c>
      <c r="BP17" s="25">
        <v>0</v>
      </c>
      <c r="BR17" s="25">
        <v>42</v>
      </c>
      <c r="BS17" s="25">
        <v>1</v>
      </c>
    </row>
    <row r="18" spans="1:78" ht="15" x14ac:dyDescent="0.2">
      <c r="A18" s="25">
        <v>17</v>
      </c>
      <c r="B18" s="31" t="s">
        <v>3</v>
      </c>
      <c r="C18" s="31" t="s">
        <v>185</v>
      </c>
      <c r="D18" s="31" t="s">
        <v>186</v>
      </c>
      <c r="E18" s="31" t="s">
        <v>187</v>
      </c>
      <c r="F18" s="25">
        <v>15</v>
      </c>
      <c r="G18" s="25">
        <v>4.0199999999999996</v>
      </c>
      <c r="H18" s="25">
        <v>1</v>
      </c>
      <c r="I18" s="32">
        <v>42443</v>
      </c>
      <c r="J18" s="32">
        <v>42444</v>
      </c>
      <c r="K18" s="26">
        <v>0</v>
      </c>
      <c r="M18" s="42">
        <v>1</v>
      </c>
      <c r="N18" s="43">
        <v>3.9</v>
      </c>
      <c r="O18" s="43">
        <v>1.1000000000000001</v>
      </c>
      <c r="P18" s="43">
        <v>1.2</v>
      </c>
      <c r="Q18" s="43">
        <v>0.33</v>
      </c>
      <c r="R18" s="43">
        <v>0.93</v>
      </c>
      <c r="S18" s="43">
        <v>0.63</v>
      </c>
      <c r="T18" s="44">
        <f t="shared" si="0"/>
        <v>0.65573770491803274</v>
      </c>
      <c r="U18" s="44">
        <f t="shared" si="1"/>
        <v>0.54187192118226601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C18" s="52"/>
      <c r="AD18" s="25">
        <v>3</v>
      </c>
      <c r="AE18" s="25">
        <v>39</v>
      </c>
      <c r="AF18" s="25">
        <v>1.3</v>
      </c>
      <c r="AG18" s="25">
        <v>13</v>
      </c>
      <c r="AH18" s="25">
        <v>4.3</v>
      </c>
      <c r="AI18" s="25">
        <v>35</v>
      </c>
      <c r="AJ18" s="25">
        <v>0</v>
      </c>
      <c r="AM18" s="25">
        <v>34</v>
      </c>
      <c r="AN18" s="25">
        <v>1.4</v>
      </c>
      <c r="AO18" s="25">
        <v>12</v>
      </c>
      <c r="AQ18" s="25">
        <f t="shared" si="2"/>
        <v>5</v>
      </c>
      <c r="AR18" s="25">
        <f t="shared" si="3"/>
        <v>-9.9999999999999867E-2</v>
      </c>
      <c r="AS18" s="25">
        <f t="shared" si="4"/>
        <v>1</v>
      </c>
      <c r="AU18" s="25">
        <v>41</v>
      </c>
      <c r="AV18" s="25">
        <v>1.3</v>
      </c>
      <c r="AW18" s="25">
        <v>14</v>
      </c>
      <c r="AZ18" s="25">
        <v>50</v>
      </c>
      <c r="BA18" s="25">
        <v>1.9</v>
      </c>
      <c r="BB18" s="25">
        <v>15</v>
      </c>
      <c r="BC18" s="25">
        <v>0</v>
      </c>
      <c r="BD18" s="32">
        <v>42538</v>
      </c>
      <c r="BJ18" s="25">
        <f t="shared" si="5"/>
        <v>-11</v>
      </c>
      <c r="BK18" s="25">
        <f t="shared" si="6"/>
        <v>-0.59999999999999987</v>
      </c>
      <c r="BL18" s="25">
        <f t="shared" si="7"/>
        <v>-2</v>
      </c>
      <c r="BN18" s="25">
        <v>1</v>
      </c>
      <c r="BO18" s="25">
        <v>1</v>
      </c>
      <c r="BP18" s="25">
        <v>0.2</v>
      </c>
      <c r="BR18" s="25">
        <v>26</v>
      </c>
      <c r="BS18" s="25">
        <v>0</v>
      </c>
      <c r="BT18" s="25">
        <v>0</v>
      </c>
      <c r="BU18" s="25">
        <v>1</v>
      </c>
      <c r="BV18" s="25">
        <v>0</v>
      </c>
      <c r="BW18" s="25">
        <v>0</v>
      </c>
      <c r="BX18" s="25">
        <v>0</v>
      </c>
      <c r="BZ18" s="25" t="s">
        <v>586</v>
      </c>
    </row>
    <row r="19" spans="1:78" ht="15" x14ac:dyDescent="0.2">
      <c r="A19" s="25">
        <v>18</v>
      </c>
      <c r="B19" s="31" t="s">
        <v>3</v>
      </c>
      <c r="C19" s="31" t="s">
        <v>197</v>
      </c>
      <c r="D19" s="31" t="s">
        <v>198</v>
      </c>
      <c r="E19" s="31" t="s">
        <v>199</v>
      </c>
      <c r="F19" s="25">
        <v>6</v>
      </c>
      <c r="G19" s="25">
        <v>5.29</v>
      </c>
      <c r="H19" s="25">
        <v>1</v>
      </c>
      <c r="I19" s="32">
        <v>42586</v>
      </c>
      <c r="J19" s="32">
        <v>42586</v>
      </c>
      <c r="K19" s="26">
        <v>0</v>
      </c>
      <c r="M19" s="42">
        <v>1</v>
      </c>
      <c r="N19" s="43">
        <v>5.0999999999999996</v>
      </c>
      <c r="O19" s="43">
        <v>1.5</v>
      </c>
      <c r="P19" s="43">
        <v>1.8</v>
      </c>
      <c r="Q19" s="43">
        <v>0.45</v>
      </c>
      <c r="R19" s="43">
        <v>1.1000000000000001</v>
      </c>
      <c r="S19" s="43">
        <v>1.2</v>
      </c>
      <c r="T19" s="44">
        <f t="shared" si="0"/>
        <v>0.6</v>
      </c>
      <c r="U19" s="44">
        <f t="shared" si="1"/>
        <v>0.57692307692307687</v>
      </c>
      <c r="V19" s="42">
        <v>1</v>
      </c>
      <c r="W19" s="42">
        <v>1</v>
      </c>
      <c r="X19" s="42">
        <v>2</v>
      </c>
      <c r="Y19" s="42">
        <v>1</v>
      </c>
      <c r="Z19" s="42">
        <v>1</v>
      </c>
      <c r="AA19" s="42">
        <v>0</v>
      </c>
      <c r="AB19" s="42">
        <v>1</v>
      </c>
      <c r="AC19" s="52"/>
      <c r="AD19" s="25">
        <v>0.38</v>
      </c>
      <c r="AE19" s="25">
        <v>200</v>
      </c>
      <c r="AF19" s="25">
        <v>17.5</v>
      </c>
      <c r="AG19" s="25">
        <v>86</v>
      </c>
      <c r="AH19" s="25">
        <v>5</v>
      </c>
      <c r="AI19" s="25">
        <v>35.200000000000003</v>
      </c>
      <c r="AJ19" s="25">
        <v>0</v>
      </c>
      <c r="AK19" s="25">
        <v>1.012</v>
      </c>
      <c r="AM19" s="25">
        <v>23</v>
      </c>
      <c r="AN19" s="25">
        <v>1.5</v>
      </c>
      <c r="AQ19" s="25">
        <f t="shared" si="2"/>
        <v>177</v>
      </c>
      <c r="AR19" s="25">
        <f t="shared" si="3"/>
        <v>16</v>
      </c>
      <c r="AS19" s="25">
        <f t="shared" si="4"/>
        <v>86</v>
      </c>
      <c r="AU19" s="25">
        <v>20</v>
      </c>
      <c r="AV19" s="25">
        <v>2.1</v>
      </c>
      <c r="AW19" s="25">
        <v>20</v>
      </c>
      <c r="AX19" s="25">
        <v>0</v>
      </c>
      <c r="AZ19" s="25">
        <v>28</v>
      </c>
      <c r="BA19" s="25">
        <v>1.9</v>
      </c>
      <c r="BB19" s="25">
        <v>10</v>
      </c>
      <c r="BC19" s="25">
        <v>0</v>
      </c>
      <c r="BD19" s="32">
        <v>42761</v>
      </c>
      <c r="BJ19" s="25">
        <f t="shared" si="5"/>
        <v>172</v>
      </c>
      <c r="BK19" s="25">
        <f t="shared" si="6"/>
        <v>15.6</v>
      </c>
      <c r="BL19" s="25">
        <f t="shared" si="7"/>
        <v>76</v>
      </c>
      <c r="BN19" s="25">
        <v>1</v>
      </c>
      <c r="BO19" s="25">
        <v>1</v>
      </c>
      <c r="BP19" s="25">
        <v>0</v>
      </c>
      <c r="BR19" s="25">
        <v>34</v>
      </c>
      <c r="BS19" s="25">
        <v>1</v>
      </c>
    </row>
    <row r="20" spans="1:78" ht="15" x14ac:dyDescent="0.2">
      <c r="A20" s="25">
        <v>19</v>
      </c>
      <c r="B20" s="31" t="s">
        <v>3</v>
      </c>
      <c r="C20" s="31" t="s">
        <v>200</v>
      </c>
      <c r="D20" s="31" t="s">
        <v>201</v>
      </c>
      <c r="E20" s="31" t="s">
        <v>202</v>
      </c>
      <c r="F20" s="25">
        <v>0.5</v>
      </c>
      <c r="G20" s="25">
        <v>2.0299999999999998</v>
      </c>
      <c r="H20" s="25">
        <v>0</v>
      </c>
      <c r="I20" s="32">
        <v>42626</v>
      </c>
      <c r="J20" s="32">
        <v>42627</v>
      </c>
      <c r="K20" s="26">
        <v>0</v>
      </c>
      <c r="M20" s="42">
        <v>1</v>
      </c>
      <c r="N20" s="43">
        <v>4.3</v>
      </c>
      <c r="O20" s="43">
        <v>1.6</v>
      </c>
      <c r="P20" s="43">
        <v>1.5</v>
      </c>
      <c r="Q20" s="43">
        <v>0.4</v>
      </c>
      <c r="R20" s="43">
        <v>0.79</v>
      </c>
      <c r="S20" s="43">
        <v>0.5</v>
      </c>
      <c r="T20" s="44">
        <f t="shared" si="0"/>
        <v>0.75</v>
      </c>
      <c r="U20" s="44">
        <f t="shared" si="1"/>
        <v>0.66945606694560666</v>
      </c>
      <c r="V20" s="42">
        <v>0</v>
      </c>
      <c r="W20" s="42">
        <v>1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52"/>
      <c r="AD20" s="25">
        <v>0.5</v>
      </c>
      <c r="AE20" s="25">
        <v>16</v>
      </c>
      <c r="AF20" s="25">
        <v>1</v>
      </c>
      <c r="AG20" s="25">
        <v>18</v>
      </c>
      <c r="AH20" s="25">
        <v>4.2</v>
      </c>
      <c r="AI20" s="25">
        <v>31</v>
      </c>
      <c r="AJ20" s="25">
        <v>0</v>
      </c>
      <c r="AK20" s="25">
        <v>1.0109999999999999</v>
      </c>
      <c r="AM20" s="25">
        <v>28</v>
      </c>
      <c r="AN20" s="25">
        <v>0.9</v>
      </c>
      <c r="AO20" s="25">
        <v>10</v>
      </c>
      <c r="AQ20" s="25">
        <f t="shared" si="2"/>
        <v>-12</v>
      </c>
      <c r="AR20" s="25">
        <f t="shared" si="3"/>
        <v>9.9999999999999978E-2</v>
      </c>
      <c r="AS20" s="25">
        <f t="shared" si="4"/>
        <v>8</v>
      </c>
      <c r="AU20" s="25">
        <v>21</v>
      </c>
      <c r="AV20" s="25">
        <v>1.1000000000000001</v>
      </c>
      <c r="AW20" s="25">
        <v>16</v>
      </c>
      <c r="AX20" s="25">
        <v>0</v>
      </c>
      <c r="AZ20" s="25">
        <v>30</v>
      </c>
      <c r="BA20" s="25">
        <v>1.3</v>
      </c>
      <c r="BB20" s="25">
        <v>14</v>
      </c>
      <c r="BC20" s="25">
        <v>0</v>
      </c>
      <c r="BD20" s="32">
        <v>42718</v>
      </c>
      <c r="BJ20" s="25">
        <f t="shared" si="5"/>
        <v>-14</v>
      </c>
      <c r="BK20" s="25">
        <f t="shared" si="6"/>
        <v>-0.30000000000000004</v>
      </c>
      <c r="BL20" s="25">
        <f t="shared" si="7"/>
        <v>4</v>
      </c>
      <c r="BN20" s="25">
        <v>1</v>
      </c>
      <c r="BO20" s="25">
        <v>1</v>
      </c>
      <c r="BP20" s="25">
        <v>0</v>
      </c>
      <c r="BR20" s="25">
        <v>33</v>
      </c>
      <c r="BS20" s="25">
        <v>1</v>
      </c>
      <c r="BZ20" s="25" t="s">
        <v>588</v>
      </c>
    </row>
    <row r="21" spans="1:78" ht="15" x14ac:dyDescent="0.2">
      <c r="A21" s="25">
        <v>20</v>
      </c>
      <c r="B21" s="31" t="s">
        <v>3</v>
      </c>
      <c r="C21" s="31" t="s">
        <v>206</v>
      </c>
      <c r="D21" s="31" t="s">
        <v>207</v>
      </c>
      <c r="E21" s="31" t="s">
        <v>208</v>
      </c>
      <c r="F21" s="25">
        <v>10</v>
      </c>
      <c r="G21" s="25">
        <v>3.73</v>
      </c>
      <c r="H21" s="25">
        <v>0</v>
      </c>
      <c r="I21" s="32">
        <v>42677</v>
      </c>
      <c r="J21" s="32">
        <v>42681</v>
      </c>
      <c r="K21" s="26">
        <v>0</v>
      </c>
      <c r="M21" s="42">
        <v>1</v>
      </c>
      <c r="N21" s="43">
        <v>4.0999999999999996</v>
      </c>
      <c r="O21" s="43">
        <v>0.9</v>
      </c>
      <c r="P21" s="43">
        <v>0.5</v>
      </c>
      <c r="Q21" s="43">
        <v>0.45</v>
      </c>
      <c r="R21" s="43">
        <v>1</v>
      </c>
      <c r="S21" s="43">
        <v>1.5</v>
      </c>
      <c r="T21" s="44">
        <f t="shared" si="0"/>
        <v>0.25</v>
      </c>
      <c r="U21" s="44">
        <f t="shared" si="1"/>
        <v>0.47368421052631582</v>
      </c>
      <c r="V21" s="42">
        <v>0</v>
      </c>
      <c r="W21" s="42">
        <v>1</v>
      </c>
      <c r="X21" s="42">
        <v>0</v>
      </c>
      <c r="Y21" s="42">
        <v>0</v>
      </c>
      <c r="Z21" s="42">
        <v>1</v>
      </c>
      <c r="AA21" s="42">
        <v>0</v>
      </c>
      <c r="AB21" s="49">
        <v>0</v>
      </c>
      <c r="AC21" s="52"/>
      <c r="AD21" s="25">
        <v>0.5</v>
      </c>
      <c r="AE21" s="25">
        <v>166</v>
      </c>
      <c r="AF21" s="25">
        <v>11.3</v>
      </c>
      <c r="AG21" s="25">
        <v>61</v>
      </c>
      <c r="AH21" s="25">
        <v>4.7</v>
      </c>
      <c r="AI21" s="25">
        <v>23</v>
      </c>
      <c r="AJ21" s="25">
        <v>0</v>
      </c>
      <c r="AK21" s="25">
        <v>1.022</v>
      </c>
      <c r="AM21" s="25">
        <v>29</v>
      </c>
      <c r="AN21" s="25">
        <v>2.2000000000000002</v>
      </c>
      <c r="AO21" s="25">
        <v>20</v>
      </c>
      <c r="AQ21" s="25">
        <f t="shared" si="2"/>
        <v>137</v>
      </c>
      <c r="AR21" s="25">
        <f t="shared" si="3"/>
        <v>9.1000000000000014</v>
      </c>
      <c r="AS21" s="25">
        <f t="shared" si="4"/>
        <v>41</v>
      </c>
      <c r="AU21" s="25">
        <v>56</v>
      </c>
      <c r="AV21" s="25">
        <v>1.4</v>
      </c>
      <c r="AW21" s="25">
        <v>12</v>
      </c>
      <c r="AX21" s="25">
        <v>0</v>
      </c>
      <c r="AZ21" s="25">
        <v>45</v>
      </c>
      <c r="BA21" s="25">
        <v>1.7</v>
      </c>
      <c r="BB21" s="25">
        <v>13</v>
      </c>
      <c r="BC21" s="25">
        <v>0</v>
      </c>
      <c r="BD21" s="32">
        <v>42786</v>
      </c>
      <c r="BJ21" s="25">
        <f t="shared" si="5"/>
        <v>121</v>
      </c>
      <c r="BK21" s="25">
        <f t="shared" si="6"/>
        <v>9.6000000000000014</v>
      </c>
      <c r="BL21" s="25">
        <f t="shared" si="7"/>
        <v>48</v>
      </c>
      <c r="BN21" s="25">
        <v>1</v>
      </c>
      <c r="BO21" s="25">
        <v>1</v>
      </c>
      <c r="BP21" s="25">
        <v>0</v>
      </c>
      <c r="BR21" s="25">
        <v>31</v>
      </c>
      <c r="BS21" s="25">
        <v>1</v>
      </c>
    </row>
    <row r="22" spans="1:78" ht="15" x14ac:dyDescent="0.2">
      <c r="A22" s="25">
        <v>21</v>
      </c>
      <c r="B22" s="31" t="s">
        <v>3</v>
      </c>
      <c r="C22" s="31" t="s">
        <v>209</v>
      </c>
      <c r="D22" s="31" t="s">
        <v>210</v>
      </c>
      <c r="E22" s="31" t="s">
        <v>211</v>
      </c>
      <c r="F22" s="25">
        <v>9</v>
      </c>
      <c r="G22" s="25">
        <v>4.6900000000000004</v>
      </c>
      <c r="H22" s="25">
        <v>0</v>
      </c>
      <c r="I22" s="32">
        <v>43023</v>
      </c>
      <c r="J22" s="32">
        <v>43024</v>
      </c>
      <c r="K22" s="26">
        <v>0</v>
      </c>
      <c r="M22" s="42">
        <v>1</v>
      </c>
      <c r="N22" s="43">
        <v>4.4000000000000004</v>
      </c>
      <c r="O22" s="43">
        <v>0.95</v>
      </c>
      <c r="P22" s="43">
        <v>0.5</v>
      </c>
      <c r="Q22" s="43">
        <v>0.38</v>
      </c>
      <c r="R22" s="43">
        <v>1.02</v>
      </c>
      <c r="S22" s="43">
        <v>1.5</v>
      </c>
      <c r="T22" s="44">
        <f t="shared" si="0"/>
        <v>0.25</v>
      </c>
      <c r="U22" s="44">
        <f t="shared" si="1"/>
        <v>0.48223350253807107</v>
      </c>
      <c r="V22" s="42">
        <v>0</v>
      </c>
      <c r="W22" s="42">
        <v>1</v>
      </c>
      <c r="X22" s="42">
        <v>2</v>
      </c>
      <c r="Y22" s="42">
        <v>1</v>
      </c>
      <c r="Z22" s="42">
        <v>0</v>
      </c>
      <c r="AA22" s="42">
        <v>0</v>
      </c>
      <c r="AB22" s="42">
        <v>1</v>
      </c>
      <c r="AC22" s="52"/>
      <c r="AD22" s="25">
        <v>0.06</v>
      </c>
      <c r="AE22" s="25">
        <v>137</v>
      </c>
      <c r="AF22" s="25">
        <v>15.3</v>
      </c>
      <c r="AG22" s="25">
        <v>71</v>
      </c>
      <c r="AH22" s="25">
        <v>6</v>
      </c>
      <c r="AI22" s="25">
        <v>37</v>
      </c>
      <c r="AJ22" s="25">
        <v>0</v>
      </c>
      <c r="AK22" s="25">
        <v>1.0249999999999999</v>
      </c>
      <c r="AM22" s="25">
        <v>22</v>
      </c>
      <c r="AN22" s="25">
        <v>1.3</v>
      </c>
      <c r="AQ22" s="25">
        <f t="shared" si="2"/>
        <v>115</v>
      </c>
      <c r="AR22" s="25">
        <f t="shared" si="3"/>
        <v>14</v>
      </c>
      <c r="AS22" s="25">
        <f t="shared" si="4"/>
        <v>71</v>
      </c>
      <c r="AU22" s="25">
        <v>30</v>
      </c>
      <c r="AV22" s="25">
        <v>2</v>
      </c>
      <c r="AW22" s="25">
        <v>13</v>
      </c>
      <c r="AZ22" s="25">
        <v>35</v>
      </c>
      <c r="BA22" s="25">
        <v>2.2999999999999998</v>
      </c>
      <c r="BC22" s="25">
        <v>0</v>
      </c>
      <c r="BD22" s="32">
        <v>43157</v>
      </c>
      <c r="BF22" s="33">
        <v>57</v>
      </c>
      <c r="BG22" s="33">
        <v>2.8</v>
      </c>
      <c r="BH22" s="33">
        <v>13</v>
      </c>
      <c r="BJ22" s="25">
        <f t="shared" si="5"/>
        <v>102</v>
      </c>
      <c r="BK22" s="25">
        <f t="shared" si="6"/>
        <v>13</v>
      </c>
      <c r="BL22" s="25">
        <f t="shared" si="7"/>
        <v>71</v>
      </c>
      <c r="BN22" s="25">
        <v>1</v>
      </c>
      <c r="BO22" s="25">
        <v>1</v>
      </c>
      <c r="BP22" s="25">
        <v>0</v>
      </c>
      <c r="BR22" s="25">
        <v>20</v>
      </c>
      <c r="BS22" s="25">
        <v>1</v>
      </c>
    </row>
    <row r="23" spans="1:78" ht="15" x14ac:dyDescent="0.2">
      <c r="A23" s="25">
        <v>22</v>
      </c>
      <c r="B23" s="31" t="s">
        <v>3</v>
      </c>
      <c r="C23" s="31" t="s">
        <v>215</v>
      </c>
      <c r="D23" s="31" t="s">
        <v>216</v>
      </c>
      <c r="E23" s="31" t="s">
        <v>217</v>
      </c>
      <c r="F23" s="25">
        <v>5</v>
      </c>
      <c r="G23" s="25">
        <v>3.47</v>
      </c>
      <c r="H23" s="25">
        <v>0</v>
      </c>
      <c r="I23" s="32">
        <v>42824</v>
      </c>
      <c r="J23" s="32">
        <v>42825</v>
      </c>
      <c r="K23" s="26">
        <v>1</v>
      </c>
      <c r="M23" s="42">
        <v>1</v>
      </c>
      <c r="N23" s="43">
        <v>4.9000000000000004</v>
      </c>
      <c r="O23" s="43">
        <v>0.85</v>
      </c>
      <c r="P23" s="43">
        <v>0.4</v>
      </c>
      <c r="Q23" s="43">
        <v>0.2</v>
      </c>
      <c r="R23" s="43">
        <v>1.4</v>
      </c>
      <c r="S23" s="43">
        <v>1.4</v>
      </c>
      <c r="T23" s="44">
        <f t="shared" si="0"/>
        <v>0.22222222222222227</v>
      </c>
      <c r="U23" s="44">
        <f t="shared" si="1"/>
        <v>0.37777777777777777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52"/>
      <c r="AD23" s="25">
        <v>0.05</v>
      </c>
      <c r="AE23" s="25">
        <v>218</v>
      </c>
      <c r="AF23" s="25">
        <v>11.8</v>
      </c>
      <c r="AG23" s="25">
        <v>75</v>
      </c>
      <c r="AH23" s="25">
        <v>7.3</v>
      </c>
      <c r="AI23" s="25">
        <v>43</v>
      </c>
      <c r="AJ23" s="25">
        <v>0</v>
      </c>
      <c r="AK23" s="25">
        <v>1.0249999999999999</v>
      </c>
      <c r="AM23" s="25">
        <v>24</v>
      </c>
      <c r="AN23" s="25">
        <v>1.1000000000000001</v>
      </c>
      <c r="AO23" s="25">
        <v>12</v>
      </c>
      <c r="AQ23" s="25">
        <f t="shared" si="2"/>
        <v>194</v>
      </c>
      <c r="AR23" s="25">
        <f t="shared" si="3"/>
        <v>10.700000000000001</v>
      </c>
      <c r="AS23" s="25">
        <f t="shared" si="4"/>
        <v>63</v>
      </c>
      <c r="AU23" s="25">
        <v>19</v>
      </c>
      <c r="AV23" s="25">
        <v>1.3</v>
      </c>
      <c r="AW23" s="25">
        <v>17</v>
      </c>
      <c r="AZ23" s="25">
        <v>33</v>
      </c>
      <c r="BA23" s="25">
        <v>1.6</v>
      </c>
      <c r="BB23" s="25">
        <v>15</v>
      </c>
      <c r="BC23" s="25">
        <v>0</v>
      </c>
      <c r="BD23" s="32">
        <v>42963</v>
      </c>
      <c r="BF23" s="33">
        <v>24</v>
      </c>
      <c r="BG23" s="33">
        <v>1.2</v>
      </c>
      <c r="BJ23" s="25">
        <f t="shared" si="5"/>
        <v>185</v>
      </c>
      <c r="BK23" s="25">
        <f t="shared" si="6"/>
        <v>10.200000000000001</v>
      </c>
      <c r="BL23" s="25">
        <f t="shared" si="7"/>
        <v>60</v>
      </c>
      <c r="BN23" s="25">
        <v>1</v>
      </c>
      <c r="BO23" s="25">
        <v>0</v>
      </c>
      <c r="BP23" s="25">
        <v>0</v>
      </c>
      <c r="BR23" s="25">
        <v>27</v>
      </c>
      <c r="BS23" s="25">
        <v>1</v>
      </c>
      <c r="BZ23" s="25" t="s">
        <v>589</v>
      </c>
    </row>
    <row r="24" spans="1:78" ht="15" x14ac:dyDescent="0.2">
      <c r="A24" s="25">
        <v>23</v>
      </c>
      <c r="B24" s="31" t="s">
        <v>3</v>
      </c>
      <c r="C24" s="31" t="s">
        <v>231</v>
      </c>
      <c r="D24" s="31" t="s">
        <v>232</v>
      </c>
      <c r="E24" s="31" t="s">
        <v>233</v>
      </c>
      <c r="F24" s="25">
        <v>10</v>
      </c>
      <c r="G24" s="25">
        <v>4.95</v>
      </c>
      <c r="H24" s="25">
        <v>0</v>
      </c>
      <c r="I24" s="32">
        <v>43031</v>
      </c>
      <c r="J24" s="32">
        <v>43031</v>
      </c>
      <c r="K24" s="26">
        <v>0</v>
      </c>
      <c r="M24" s="42">
        <v>1</v>
      </c>
      <c r="N24" s="43">
        <v>5</v>
      </c>
      <c r="O24" s="43">
        <v>1</v>
      </c>
      <c r="P24" s="43">
        <v>1.1000000000000001</v>
      </c>
      <c r="Q24" s="43">
        <v>0.35</v>
      </c>
      <c r="R24" s="43">
        <v>1.2</v>
      </c>
      <c r="S24" s="43">
        <v>1</v>
      </c>
      <c r="T24" s="44">
        <f t="shared" si="0"/>
        <v>0.52380952380952384</v>
      </c>
      <c r="U24" s="44">
        <f t="shared" si="1"/>
        <v>0.45454545454545453</v>
      </c>
      <c r="V24" s="42">
        <v>0</v>
      </c>
      <c r="W24" s="42">
        <v>1</v>
      </c>
      <c r="X24" s="42">
        <v>2</v>
      </c>
      <c r="Y24" s="42">
        <v>1</v>
      </c>
      <c r="Z24" s="42">
        <v>0</v>
      </c>
      <c r="AA24" s="42">
        <v>0</v>
      </c>
      <c r="AB24" s="42">
        <v>0</v>
      </c>
      <c r="AC24" s="52"/>
      <c r="AD24" s="25">
        <v>0.33</v>
      </c>
      <c r="AE24" s="25">
        <v>91</v>
      </c>
      <c r="AF24" s="25">
        <v>10.7</v>
      </c>
      <c r="AG24" s="25">
        <v>65</v>
      </c>
      <c r="AH24" s="25">
        <v>4.7</v>
      </c>
      <c r="AI24" s="25">
        <v>22</v>
      </c>
      <c r="AJ24" s="25">
        <v>0</v>
      </c>
      <c r="AM24" s="25">
        <v>74</v>
      </c>
      <c r="AN24" s="25">
        <v>4.8</v>
      </c>
      <c r="AQ24" s="25">
        <f t="shared" si="2"/>
        <v>17</v>
      </c>
      <c r="AR24" s="25">
        <f t="shared" si="3"/>
        <v>5.8999999999999995</v>
      </c>
      <c r="AS24" s="25">
        <f t="shared" si="4"/>
        <v>65</v>
      </c>
      <c r="AU24" s="25">
        <v>47</v>
      </c>
      <c r="AV24" s="25">
        <v>3.5</v>
      </c>
      <c r="AW24" s="25">
        <v>38</v>
      </c>
      <c r="AZ24" s="25">
        <v>38</v>
      </c>
      <c r="BA24" s="25">
        <v>2.4</v>
      </c>
      <c r="BB24" s="25">
        <v>12</v>
      </c>
      <c r="BC24" s="25">
        <v>0</v>
      </c>
      <c r="BD24" s="32">
        <v>43122</v>
      </c>
      <c r="BJ24" s="25">
        <f t="shared" si="5"/>
        <v>53</v>
      </c>
      <c r="BK24" s="25">
        <f t="shared" si="6"/>
        <v>8.2999999999999989</v>
      </c>
      <c r="BL24" s="25">
        <f t="shared" si="7"/>
        <v>53</v>
      </c>
      <c r="BN24" s="25">
        <v>1</v>
      </c>
      <c r="BO24" s="25">
        <v>1</v>
      </c>
      <c r="BP24" s="25">
        <v>0</v>
      </c>
      <c r="BR24" s="25">
        <v>20</v>
      </c>
      <c r="BS24" s="25">
        <v>1</v>
      </c>
    </row>
    <row r="25" spans="1:78" ht="15" x14ac:dyDescent="0.2">
      <c r="A25" s="25">
        <v>24</v>
      </c>
      <c r="B25" s="31" t="s">
        <v>3</v>
      </c>
      <c r="C25" s="31" t="s">
        <v>234</v>
      </c>
      <c r="D25" s="31" t="s">
        <v>235</v>
      </c>
      <c r="E25" s="31" t="s">
        <v>236</v>
      </c>
      <c r="F25" s="25">
        <v>6</v>
      </c>
      <c r="G25" s="25">
        <v>3.65</v>
      </c>
      <c r="H25" s="25">
        <v>1</v>
      </c>
      <c r="I25" s="32">
        <v>43183</v>
      </c>
      <c r="J25" s="32">
        <v>43185</v>
      </c>
      <c r="K25" s="26">
        <v>0</v>
      </c>
      <c r="M25" s="42">
        <v>1</v>
      </c>
      <c r="N25" s="43">
        <v>4.8</v>
      </c>
      <c r="O25" s="43">
        <v>0.9</v>
      </c>
      <c r="P25" s="43">
        <v>0.79</v>
      </c>
      <c r="Q25" s="43">
        <v>0.11</v>
      </c>
      <c r="R25" s="43">
        <v>0.9</v>
      </c>
      <c r="S25" s="43">
        <v>1.1000000000000001</v>
      </c>
      <c r="T25" s="44">
        <f t="shared" si="0"/>
        <v>0.41798941798941797</v>
      </c>
      <c r="U25" s="44">
        <f t="shared" si="1"/>
        <v>0.5</v>
      </c>
      <c r="V25" s="42">
        <v>0</v>
      </c>
      <c r="W25" s="42">
        <v>1</v>
      </c>
      <c r="X25" s="42">
        <v>2</v>
      </c>
      <c r="Y25" s="42">
        <v>1</v>
      </c>
      <c r="Z25" s="42">
        <v>1</v>
      </c>
      <c r="AA25" s="42">
        <v>0</v>
      </c>
      <c r="AB25" s="42">
        <v>0</v>
      </c>
      <c r="AC25" s="52"/>
      <c r="AD25" s="25">
        <v>0.06</v>
      </c>
      <c r="AE25" s="25">
        <v>187</v>
      </c>
      <c r="AF25" s="25">
        <v>12.5</v>
      </c>
      <c r="AG25" s="25">
        <v>76</v>
      </c>
      <c r="AH25" s="25">
        <v>4.3</v>
      </c>
      <c r="AI25" s="25">
        <v>25</v>
      </c>
      <c r="AJ25" s="25">
        <v>0</v>
      </c>
      <c r="AK25" s="25">
        <v>1.0149999999999999</v>
      </c>
      <c r="AM25" s="25">
        <v>38</v>
      </c>
      <c r="AN25" s="25">
        <v>2.2000000000000002</v>
      </c>
      <c r="AQ25" s="25">
        <f t="shared" si="2"/>
        <v>149</v>
      </c>
      <c r="AR25" s="25">
        <f t="shared" si="3"/>
        <v>10.3</v>
      </c>
      <c r="AS25" s="25">
        <f t="shared" si="4"/>
        <v>76</v>
      </c>
      <c r="AU25" s="25">
        <v>44</v>
      </c>
      <c r="AV25" s="25">
        <v>2</v>
      </c>
      <c r="AW25" s="25">
        <v>20</v>
      </c>
      <c r="AZ25" s="25">
        <v>51</v>
      </c>
      <c r="BA25" s="25">
        <v>1.9</v>
      </c>
      <c r="BC25" s="25">
        <v>0</v>
      </c>
      <c r="BD25" s="32">
        <v>43318</v>
      </c>
      <c r="BJ25" s="25">
        <f t="shared" si="5"/>
        <v>136</v>
      </c>
      <c r="BK25" s="25">
        <f t="shared" si="6"/>
        <v>10.6</v>
      </c>
      <c r="BL25" s="25">
        <f t="shared" si="7"/>
        <v>76</v>
      </c>
      <c r="BN25" s="25">
        <v>1</v>
      </c>
      <c r="BO25" s="25">
        <v>1</v>
      </c>
      <c r="BP25" s="25">
        <v>0.2</v>
      </c>
      <c r="BR25" s="25">
        <v>15</v>
      </c>
      <c r="BS25" s="25">
        <v>1</v>
      </c>
    </row>
    <row r="26" spans="1:78" ht="15" x14ac:dyDescent="0.2">
      <c r="A26" s="25">
        <v>25</v>
      </c>
      <c r="B26" s="31" t="s">
        <v>3</v>
      </c>
      <c r="C26" s="31" t="s">
        <v>248</v>
      </c>
      <c r="D26" s="31" t="s">
        <v>249</v>
      </c>
      <c r="E26" s="31" t="s">
        <v>250</v>
      </c>
      <c r="F26" s="34">
        <v>14</v>
      </c>
      <c r="G26" s="34">
        <v>4.8499999999999996</v>
      </c>
      <c r="H26" s="34">
        <v>1</v>
      </c>
      <c r="I26" s="35">
        <v>41283</v>
      </c>
      <c r="J26" s="35">
        <v>41284</v>
      </c>
      <c r="K26" s="26">
        <v>0</v>
      </c>
      <c r="M26" s="42">
        <v>1</v>
      </c>
      <c r="N26" s="43">
        <v>4.2</v>
      </c>
      <c r="O26" s="43">
        <v>1.1000000000000001</v>
      </c>
      <c r="P26" s="43">
        <v>0.95</v>
      </c>
      <c r="Q26" s="43">
        <v>0.47</v>
      </c>
      <c r="R26" s="43">
        <v>1.1000000000000001</v>
      </c>
      <c r="S26" s="43">
        <v>1.1000000000000001</v>
      </c>
      <c r="T26" s="44">
        <f t="shared" si="0"/>
        <v>0.46341463414634149</v>
      </c>
      <c r="U26" s="44">
        <f t="shared" si="1"/>
        <v>0.5</v>
      </c>
      <c r="V26" s="42">
        <v>0</v>
      </c>
      <c r="W26" s="42">
        <v>1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52"/>
      <c r="AD26" s="34">
        <v>0.17</v>
      </c>
      <c r="AE26" s="34">
        <v>214</v>
      </c>
      <c r="AF26" s="34">
        <v>13.3</v>
      </c>
      <c r="AG26" s="34"/>
      <c r="AH26" s="34">
        <v>4.3</v>
      </c>
      <c r="AI26" s="34">
        <v>28.4</v>
      </c>
      <c r="AJ26" s="34">
        <v>0</v>
      </c>
      <c r="AK26" s="34"/>
      <c r="AM26" s="34">
        <v>62</v>
      </c>
      <c r="AN26" s="34">
        <v>5.7</v>
      </c>
      <c r="AO26" s="34"/>
      <c r="AQ26" s="25">
        <f t="shared" si="2"/>
        <v>152</v>
      </c>
      <c r="AR26" s="25">
        <f t="shared" si="3"/>
        <v>7.6000000000000005</v>
      </c>
      <c r="AS26" s="25">
        <f t="shared" si="4"/>
        <v>0</v>
      </c>
      <c r="AU26" s="34">
        <v>45</v>
      </c>
      <c r="AV26" s="34">
        <v>5.0999999999999996</v>
      </c>
      <c r="AW26" s="34"/>
      <c r="AX26" s="34"/>
      <c r="AZ26" s="34">
        <v>86</v>
      </c>
      <c r="BA26" s="34">
        <v>5.3</v>
      </c>
      <c r="BB26" s="34"/>
      <c r="BC26" s="34">
        <v>0</v>
      </c>
      <c r="BD26" s="35">
        <v>41414</v>
      </c>
      <c r="BJ26" s="25">
        <f t="shared" si="5"/>
        <v>128</v>
      </c>
      <c r="BK26" s="25">
        <f t="shared" si="6"/>
        <v>8</v>
      </c>
      <c r="BL26" s="25">
        <f t="shared" si="7"/>
        <v>0</v>
      </c>
      <c r="BN26" s="25">
        <v>1</v>
      </c>
      <c r="BO26" s="25">
        <v>1</v>
      </c>
      <c r="BP26" s="25">
        <v>0.6</v>
      </c>
      <c r="BR26" s="25">
        <v>20</v>
      </c>
      <c r="BS26" s="25">
        <v>0</v>
      </c>
      <c r="BT26" s="25">
        <v>0</v>
      </c>
      <c r="BU26" s="25">
        <v>1</v>
      </c>
      <c r="BV26" s="25">
        <v>0</v>
      </c>
      <c r="BW26" s="25">
        <v>0</v>
      </c>
      <c r="BX26" s="25">
        <v>0</v>
      </c>
    </row>
    <row r="27" spans="1:78" ht="15" x14ac:dyDescent="0.2">
      <c r="A27" s="25">
        <v>26</v>
      </c>
      <c r="B27" s="31" t="s">
        <v>3</v>
      </c>
      <c r="C27" s="31" t="s">
        <v>274</v>
      </c>
      <c r="D27" s="31" t="s">
        <v>275</v>
      </c>
      <c r="E27" s="31" t="s">
        <v>273</v>
      </c>
      <c r="F27" s="25">
        <v>4</v>
      </c>
      <c r="G27" s="25">
        <v>5.3</v>
      </c>
      <c r="H27" s="31">
        <v>0</v>
      </c>
      <c r="I27" s="32">
        <v>43339</v>
      </c>
      <c r="J27" s="32">
        <v>43339</v>
      </c>
      <c r="K27" s="26">
        <v>1</v>
      </c>
      <c r="M27" s="42">
        <v>1</v>
      </c>
      <c r="N27" s="43">
        <v>4.5</v>
      </c>
      <c r="O27" s="43">
        <v>1.2</v>
      </c>
      <c r="P27" s="43">
        <v>0.6</v>
      </c>
      <c r="Q27" s="43">
        <v>0.36</v>
      </c>
      <c r="R27" s="43">
        <v>0.97</v>
      </c>
      <c r="S27" s="43">
        <v>1.3</v>
      </c>
      <c r="T27" s="44">
        <f t="shared" si="0"/>
        <v>0.31578947368421051</v>
      </c>
      <c r="U27" s="44">
        <f t="shared" si="1"/>
        <v>0.55299539170506917</v>
      </c>
      <c r="V27" s="42">
        <v>0</v>
      </c>
      <c r="W27" s="42">
        <v>1</v>
      </c>
      <c r="X27" s="42">
        <v>2</v>
      </c>
      <c r="Y27" s="42">
        <v>1</v>
      </c>
      <c r="Z27" s="42">
        <v>0</v>
      </c>
      <c r="AA27" s="42">
        <v>1</v>
      </c>
      <c r="AB27" s="42">
        <v>0</v>
      </c>
      <c r="AC27" s="52"/>
      <c r="AD27" s="25">
        <v>0.5</v>
      </c>
      <c r="AE27" s="25">
        <v>39</v>
      </c>
      <c r="AF27" s="25">
        <v>3.1</v>
      </c>
      <c r="AG27" s="25">
        <v>35</v>
      </c>
      <c r="AH27" s="25">
        <v>5.2</v>
      </c>
      <c r="AI27" s="25">
        <v>25.9</v>
      </c>
      <c r="AJ27" s="25">
        <v>0</v>
      </c>
      <c r="AK27" s="25">
        <v>1.0169999999999999</v>
      </c>
      <c r="AM27" s="25">
        <v>40</v>
      </c>
      <c r="AN27" s="25">
        <v>2.8</v>
      </c>
      <c r="AQ27" s="25">
        <f t="shared" si="2"/>
        <v>-1</v>
      </c>
      <c r="AR27" s="25">
        <f t="shared" si="3"/>
        <v>0.30000000000000027</v>
      </c>
      <c r="AS27" s="25">
        <f t="shared" si="4"/>
        <v>35</v>
      </c>
      <c r="AU27" s="25">
        <v>49</v>
      </c>
      <c r="AV27" s="25">
        <v>2.8</v>
      </c>
      <c r="AW27" s="25">
        <v>33</v>
      </c>
      <c r="AZ27" s="25">
        <v>43</v>
      </c>
      <c r="BA27" s="25">
        <v>1.5</v>
      </c>
      <c r="BB27" s="25">
        <v>14</v>
      </c>
      <c r="BC27" s="25">
        <v>0</v>
      </c>
      <c r="BD27" s="32">
        <v>43453</v>
      </c>
      <c r="BJ27" s="25">
        <f t="shared" si="5"/>
        <v>-4</v>
      </c>
      <c r="BK27" s="25">
        <f t="shared" si="6"/>
        <v>1.6</v>
      </c>
      <c r="BL27" s="25">
        <f t="shared" si="7"/>
        <v>21</v>
      </c>
      <c r="BN27" s="25">
        <v>1</v>
      </c>
      <c r="BO27" s="25">
        <v>1</v>
      </c>
      <c r="BP27" s="25">
        <v>0</v>
      </c>
      <c r="BR27" s="25">
        <v>10</v>
      </c>
      <c r="BS27" s="25">
        <v>1</v>
      </c>
    </row>
    <row r="28" spans="1:78" ht="15" x14ac:dyDescent="0.2">
      <c r="A28" s="25">
        <v>27</v>
      </c>
      <c r="B28" s="31" t="s">
        <v>3</v>
      </c>
      <c r="C28" s="31" t="s">
        <v>279</v>
      </c>
      <c r="D28" s="31" t="s">
        <v>280</v>
      </c>
      <c r="E28" s="31" t="s">
        <v>281</v>
      </c>
      <c r="F28" s="34">
        <v>11</v>
      </c>
      <c r="G28" s="34">
        <v>3.55</v>
      </c>
      <c r="H28" s="34">
        <v>1</v>
      </c>
      <c r="I28" s="35">
        <v>41255</v>
      </c>
      <c r="J28" s="35">
        <v>41256</v>
      </c>
      <c r="K28" s="26">
        <v>0</v>
      </c>
      <c r="M28" s="42">
        <v>1</v>
      </c>
      <c r="N28" s="43">
        <v>3.6</v>
      </c>
      <c r="O28" s="43">
        <v>0.66</v>
      </c>
      <c r="P28" s="43">
        <v>0.69</v>
      </c>
      <c r="Q28" s="43">
        <v>0.4</v>
      </c>
      <c r="R28" s="43">
        <v>0.99</v>
      </c>
      <c r="S28" s="43">
        <v>0.79</v>
      </c>
      <c r="T28" s="44">
        <f t="shared" si="0"/>
        <v>0.46621621621621617</v>
      </c>
      <c r="U28" s="44">
        <f t="shared" si="1"/>
        <v>0.4</v>
      </c>
      <c r="V28" s="42">
        <v>0</v>
      </c>
      <c r="W28" s="42">
        <v>1</v>
      </c>
      <c r="X28" s="42">
        <v>2</v>
      </c>
      <c r="Y28" s="42">
        <v>1</v>
      </c>
      <c r="Z28" s="42">
        <v>0</v>
      </c>
      <c r="AA28" s="42">
        <v>0</v>
      </c>
      <c r="AB28" s="42">
        <v>1</v>
      </c>
      <c r="AC28" s="52"/>
      <c r="AD28" s="34">
        <v>3</v>
      </c>
      <c r="AE28" s="34">
        <v>90</v>
      </c>
      <c r="AF28" s="34">
        <v>6.7</v>
      </c>
      <c r="AG28" s="34"/>
      <c r="AH28" s="34">
        <v>5.3</v>
      </c>
      <c r="AI28" s="34">
        <v>35</v>
      </c>
      <c r="AJ28" s="34">
        <v>0</v>
      </c>
      <c r="AK28" s="34">
        <v>1.008</v>
      </c>
      <c r="AM28" s="34">
        <v>75</v>
      </c>
      <c r="AN28" s="34">
        <v>6.1</v>
      </c>
      <c r="AO28" s="34"/>
      <c r="AQ28" s="25">
        <f t="shared" si="2"/>
        <v>15</v>
      </c>
      <c r="AR28" s="25">
        <f t="shared" si="3"/>
        <v>0.60000000000000053</v>
      </c>
      <c r="AS28" s="25">
        <f t="shared" si="4"/>
        <v>0</v>
      </c>
      <c r="AU28" s="34">
        <v>61</v>
      </c>
      <c r="AV28" s="34">
        <v>4.5999999999999996</v>
      </c>
      <c r="AW28" s="34"/>
      <c r="AX28" s="34"/>
      <c r="AZ28" s="34">
        <v>53</v>
      </c>
      <c r="BA28" s="34">
        <v>4.7</v>
      </c>
      <c r="BB28" s="34"/>
      <c r="BC28" s="34">
        <v>0</v>
      </c>
      <c r="BD28" s="35">
        <v>41446</v>
      </c>
      <c r="BJ28" s="25">
        <f t="shared" si="5"/>
        <v>37</v>
      </c>
      <c r="BK28" s="25">
        <f t="shared" si="6"/>
        <v>2</v>
      </c>
      <c r="BL28" s="25">
        <f t="shared" si="7"/>
        <v>0</v>
      </c>
      <c r="BN28" s="25">
        <v>1</v>
      </c>
      <c r="BO28" s="25">
        <v>1</v>
      </c>
      <c r="BP28" s="25">
        <v>0</v>
      </c>
      <c r="BR28" s="25">
        <v>35</v>
      </c>
      <c r="BS28" s="25">
        <v>0</v>
      </c>
      <c r="BT28" s="25">
        <v>0</v>
      </c>
      <c r="BU28" s="25">
        <v>1</v>
      </c>
      <c r="BV28" s="25">
        <v>0</v>
      </c>
      <c r="BW28" s="25">
        <v>0</v>
      </c>
      <c r="BX28" s="25">
        <v>0</v>
      </c>
      <c r="BZ28" s="25" t="s">
        <v>598</v>
      </c>
    </row>
    <row r="29" spans="1:78" ht="15" x14ac:dyDescent="0.2">
      <c r="A29" s="25">
        <v>28</v>
      </c>
      <c r="B29" s="31" t="s">
        <v>3</v>
      </c>
      <c r="C29" s="31" t="s">
        <v>282</v>
      </c>
      <c r="D29" s="31" t="s">
        <v>283</v>
      </c>
      <c r="E29" s="31" t="s">
        <v>284</v>
      </c>
      <c r="F29" s="25">
        <v>10</v>
      </c>
      <c r="G29" s="25">
        <v>2.94</v>
      </c>
      <c r="H29" s="25">
        <v>1</v>
      </c>
      <c r="I29" s="32">
        <v>41683</v>
      </c>
      <c r="J29" s="32">
        <v>41683</v>
      </c>
      <c r="K29" s="26">
        <v>0</v>
      </c>
      <c r="M29" s="42">
        <v>1</v>
      </c>
      <c r="N29" s="43">
        <v>3.3</v>
      </c>
      <c r="O29" s="43">
        <v>0.92</v>
      </c>
      <c r="P29" s="43">
        <v>0.4</v>
      </c>
      <c r="Q29" s="43">
        <v>0.22</v>
      </c>
      <c r="R29" s="43">
        <v>0.84</v>
      </c>
      <c r="S29" s="43">
        <v>0.95</v>
      </c>
      <c r="T29" s="44">
        <f t="shared" si="0"/>
        <v>0.29629629629629628</v>
      </c>
      <c r="U29" s="44">
        <f t="shared" si="1"/>
        <v>0.52272727272727271</v>
      </c>
      <c r="V29" s="42">
        <v>1</v>
      </c>
      <c r="W29" s="42">
        <v>0</v>
      </c>
      <c r="X29" s="42">
        <v>2</v>
      </c>
      <c r="Y29" s="42">
        <v>1</v>
      </c>
      <c r="Z29" s="42">
        <v>0</v>
      </c>
      <c r="AA29" s="42">
        <v>0</v>
      </c>
      <c r="AB29" s="42">
        <v>0</v>
      </c>
      <c r="AC29" s="52"/>
      <c r="AD29" s="25">
        <v>0.25</v>
      </c>
      <c r="AE29" s="25">
        <v>88</v>
      </c>
      <c r="AF29" s="25">
        <v>6.7</v>
      </c>
      <c r="AH29" s="25">
        <v>4.5</v>
      </c>
      <c r="AI29" s="25">
        <v>29.6</v>
      </c>
      <c r="AJ29" s="25">
        <v>0</v>
      </c>
      <c r="AK29" s="25">
        <v>1.012</v>
      </c>
      <c r="AM29" s="25">
        <v>49</v>
      </c>
      <c r="AN29" s="25">
        <v>4.0999999999999996</v>
      </c>
      <c r="AQ29" s="25">
        <f t="shared" si="2"/>
        <v>39</v>
      </c>
      <c r="AR29" s="25">
        <f t="shared" si="3"/>
        <v>2.6000000000000005</v>
      </c>
      <c r="AS29" s="25">
        <f t="shared" si="4"/>
        <v>0</v>
      </c>
      <c r="AU29" s="25">
        <v>53</v>
      </c>
      <c r="AV29" s="25">
        <v>4.7</v>
      </c>
      <c r="AZ29" s="25">
        <v>49</v>
      </c>
      <c r="BA29" s="25">
        <v>3.9</v>
      </c>
      <c r="BC29" s="25">
        <v>0</v>
      </c>
      <c r="BD29" s="32">
        <v>41890</v>
      </c>
      <c r="BF29" s="33">
        <v>45</v>
      </c>
      <c r="BG29" s="33">
        <v>3.7</v>
      </c>
      <c r="BH29" s="33"/>
      <c r="BJ29" s="25">
        <f t="shared" si="5"/>
        <v>39</v>
      </c>
      <c r="BK29" s="25">
        <f t="shared" si="6"/>
        <v>2.8000000000000003</v>
      </c>
      <c r="BL29" s="25">
        <f t="shared" si="7"/>
        <v>0</v>
      </c>
      <c r="BN29" s="25">
        <v>1</v>
      </c>
      <c r="BO29" s="25">
        <v>1</v>
      </c>
      <c r="BP29" s="25">
        <v>0</v>
      </c>
      <c r="BR29" s="25">
        <v>38</v>
      </c>
      <c r="BS29" s="25">
        <v>0</v>
      </c>
      <c r="BT29" s="25">
        <v>0</v>
      </c>
      <c r="BU29" s="25">
        <v>1</v>
      </c>
      <c r="BV29" s="25">
        <v>0</v>
      </c>
      <c r="BW29" s="25">
        <v>0</v>
      </c>
      <c r="BX29" s="25">
        <v>0</v>
      </c>
      <c r="BZ29" s="25" t="s">
        <v>594</v>
      </c>
    </row>
    <row r="30" spans="1:78" ht="15" x14ac:dyDescent="0.2">
      <c r="A30" s="25">
        <v>29</v>
      </c>
      <c r="B30" s="31" t="s">
        <v>3</v>
      </c>
      <c r="C30" s="31" t="s">
        <v>285</v>
      </c>
      <c r="D30" s="31" t="s">
        <v>286</v>
      </c>
      <c r="E30" s="31" t="s">
        <v>287</v>
      </c>
      <c r="F30" s="25">
        <v>13</v>
      </c>
      <c r="G30" s="25">
        <v>5.15</v>
      </c>
      <c r="H30" s="25">
        <v>0</v>
      </c>
      <c r="I30" s="32">
        <v>41869</v>
      </c>
      <c r="J30" s="32">
        <v>41871</v>
      </c>
      <c r="K30" s="26">
        <v>0</v>
      </c>
      <c r="M30" s="42">
        <v>1</v>
      </c>
      <c r="N30" s="43">
        <v>2.7</v>
      </c>
      <c r="O30" s="43">
        <v>1.2</v>
      </c>
      <c r="P30" s="43">
        <v>0.81</v>
      </c>
      <c r="Q30" s="43">
        <v>0.2</v>
      </c>
      <c r="R30" s="43">
        <v>0.4</v>
      </c>
      <c r="S30" s="43">
        <v>0.47</v>
      </c>
      <c r="T30" s="44">
        <f t="shared" si="0"/>
        <v>0.6328125</v>
      </c>
      <c r="U30" s="44">
        <f t="shared" si="1"/>
        <v>0.74999999999999989</v>
      </c>
      <c r="V30" s="42">
        <v>0</v>
      </c>
      <c r="W30" s="42">
        <v>1</v>
      </c>
      <c r="X30" s="42">
        <v>2</v>
      </c>
      <c r="Y30" s="42">
        <v>1</v>
      </c>
      <c r="Z30" s="42">
        <v>0</v>
      </c>
      <c r="AA30" s="42">
        <v>0</v>
      </c>
      <c r="AB30" s="42">
        <v>0</v>
      </c>
      <c r="AC30" s="52"/>
      <c r="AD30" s="25">
        <v>0.13</v>
      </c>
      <c r="AE30" s="25">
        <v>29</v>
      </c>
      <c r="AF30" s="25">
        <v>1.8</v>
      </c>
      <c r="AH30" s="25">
        <v>3.9</v>
      </c>
      <c r="AI30" s="25">
        <v>35</v>
      </c>
      <c r="AJ30" s="25">
        <v>0</v>
      </c>
      <c r="AM30" s="25">
        <v>18</v>
      </c>
      <c r="AN30" s="25">
        <v>1.3</v>
      </c>
      <c r="AQ30" s="25">
        <f t="shared" si="2"/>
        <v>11</v>
      </c>
      <c r="AR30" s="25">
        <f t="shared" si="3"/>
        <v>0.5</v>
      </c>
      <c r="AS30" s="25">
        <f t="shared" si="4"/>
        <v>0</v>
      </c>
      <c r="AU30" s="25">
        <v>29</v>
      </c>
      <c r="AV30" s="25">
        <v>1.2</v>
      </c>
      <c r="AZ30" s="25">
        <v>23</v>
      </c>
      <c r="BA30" s="25">
        <v>1.4</v>
      </c>
      <c r="BC30" s="25">
        <v>0</v>
      </c>
      <c r="BD30" s="32">
        <v>41992</v>
      </c>
      <c r="BJ30" s="25">
        <f t="shared" si="5"/>
        <v>6</v>
      </c>
      <c r="BK30" s="25">
        <f t="shared" si="6"/>
        <v>0.40000000000000013</v>
      </c>
      <c r="BL30" s="25">
        <f t="shared" si="7"/>
        <v>0</v>
      </c>
      <c r="BN30" s="25">
        <v>1</v>
      </c>
      <c r="BO30" s="25">
        <v>1</v>
      </c>
      <c r="BP30" s="25">
        <v>0.48</v>
      </c>
      <c r="BR30" s="25">
        <v>44</v>
      </c>
      <c r="BS30" s="25">
        <v>0</v>
      </c>
      <c r="BT30" s="25">
        <v>5</v>
      </c>
      <c r="BU30" s="25">
        <v>0</v>
      </c>
      <c r="BV30" s="25">
        <v>0</v>
      </c>
      <c r="BW30" s="25">
        <v>1</v>
      </c>
      <c r="BX30" s="25">
        <v>0</v>
      </c>
      <c r="BZ30" s="25" t="s">
        <v>592</v>
      </c>
    </row>
    <row r="31" spans="1:78" ht="15" x14ac:dyDescent="0.2">
      <c r="A31" s="25">
        <v>30</v>
      </c>
      <c r="B31" s="31" t="s">
        <v>3</v>
      </c>
      <c r="C31" s="31" t="s">
        <v>296</v>
      </c>
      <c r="D31" s="31" t="s">
        <v>210</v>
      </c>
      <c r="E31" s="31" t="s">
        <v>297</v>
      </c>
      <c r="F31" s="25">
        <v>12</v>
      </c>
      <c r="G31" s="25">
        <v>3.3</v>
      </c>
      <c r="H31" s="25">
        <v>0</v>
      </c>
      <c r="I31" s="32">
        <v>41707</v>
      </c>
      <c r="J31" s="32">
        <v>41712</v>
      </c>
      <c r="K31" s="26">
        <v>1</v>
      </c>
      <c r="M31" s="42">
        <v>1</v>
      </c>
      <c r="N31" s="43">
        <v>3.8</v>
      </c>
      <c r="O31" s="43">
        <v>2.1</v>
      </c>
      <c r="P31" s="43">
        <v>1.3</v>
      </c>
      <c r="Q31" s="43">
        <v>0.5</v>
      </c>
      <c r="R31" s="43">
        <v>0.4</v>
      </c>
      <c r="S31" s="43">
        <v>0.3</v>
      </c>
      <c r="T31" s="44">
        <f t="shared" si="0"/>
        <v>0.8125</v>
      </c>
      <c r="U31" s="44">
        <f t="shared" si="1"/>
        <v>0.84000000000000008</v>
      </c>
      <c r="V31" s="42">
        <v>0</v>
      </c>
      <c r="W31" s="42">
        <v>1</v>
      </c>
      <c r="X31" s="42">
        <v>2</v>
      </c>
      <c r="Y31" s="42">
        <v>1</v>
      </c>
      <c r="Z31" s="42">
        <v>1</v>
      </c>
      <c r="AA31" s="42">
        <v>0</v>
      </c>
      <c r="AB31" s="42">
        <v>1</v>
      </c>
      <c r="AC31" s="52"/>
      <c r="AD31" s="25">
        <v>24</v>
      </c>
      <c r="AE31" s="25">
        <v>54</v>
      </c>
      <c r="AF31" s="25">
        <v>2.9</v>
      </c>
      <c r="AH31" s="25">
        <v>4.5</v>
      </c>
      <c r="AI31" s="25">
        <v>24</v>
      </c>
      <c r="AJ31" s="25">
        <v>0</v>
      </c>
      <c r="AM31" s="25">
        <v>53</v>
      </c>
      <c r="AN31" s="25">
        <v>3</v>
      </c>
      <c r="AQ31" s="25">
        <f t="shared" si="2"/>
        <v>1</v>
      </c>
      <c r="AR31" s="25">
        <f t="shared" si="3"/>
        <v>-0.10000000000000009</v>
      </c>
      <c r="AS31" s="25">
        <f t="shared" si="4"/>
        <v>0</v>
      </c>
      <c r="AU31" s="25">
        <v>43</v>
      </c>
      <c r="AV31" s="25">
        <v>2</v>
      </c>
      <c r="AZ31" s="25">
        <v>49</v>
      </c>
      <c r="BA31" s="25">
        <v>2</v>
      </c>
      <c r="BC31" s="25">
        <v>0</v>
      </c>
      <c r="BD31" s="32">
        <v>41861</v>
      </c>
      <c r="BF31" s="33">
        <v>40</v>
      </c>
      <c r="BG31" s="33">
        <v>2.1</v>
      </c>
      <c r="BH31" s="33"/>
      <c r="BJ31" s="25">
        <f t="shared" si="5"/>
        <v>5</v>
      </c>
      <c r="BK31" s="25">
        <f t="shared" si="6"/>
        <v>0.89999999999999991</v>
      </c>
      <c r="BL31" s="25">
        <f t="shared" si="7"/>
        <v>0</v>
      </c>
      <c r="BN31" s="25">
        <v>1</v>
      </c>
      <c r="BO31" s="25">
        <v>1</v>
      </c>
      <c r="BP31" s="25">
        <v>0.4</v>
      </c>
      <c r="BR31" s="25">
        <v>36</v>
      </c>
      <c r="BS31" s="25">
        <v>0</v>
      </c>
      <c r="BT31" s="25">
        <v>0</v>
      </c>
      <c r="BU31" s="25">
        <v>1</v>
      </c>
      <c r="BV31" s="25">
        <v>0</v>
      </c>
      <c r="BW31" s="25">
        <v>0</v>
      </c>
      <c r="BX31" s="25">
        <v>0</v>
      </c>
      <c r="BZ31" s="25" t="s">
        <v>593</v>
      </c>
    </row>
    <row r="32" spans="1:78" ht="15" x14ac:dyDescent="0.2">
      <c r="A32" s="25">
        <v>31</v>
      </c>
      <c r="B32" s="31" t="s">
        <v>3</v>
      </c>
      <c r="C32" s="31" t="s">
        <v>298</v>
      </c>
      <c r="D32" s="31" t="s">
        <v>299</v>
      </c>
      <c r="E32" s="31" t="s">
        <v>300</v>
      </c>
      <c r="F32" s="25">
        <v>12</v>
      </c>
      <c r="G32" s="25">
        <v>2.76</v>
      </c>
      <c r="H32" s="25">
        <v>0</v>
      </c>
      <c r="I32" s="32">
        <v>43060</v>
      </c>
      <c r="J32" s="32">
        <v>43066</v>
      </c>
      <c r="K32" s="26">
        <v>0</v>
      </c>
      <c r="M32" s="42">
        <v>1</v>
      </c>
      <c r="N32" s="43">
        <v>2.9</v>
      </c>
      <c r="O32" s="43">
        <v>1.03</v>
      </c>
      <c r="P32" s="43">
        <v>0.6</v>
      </c>
      <c r="Q32" s="43">
        <v>0.38</v>
      </c>
      <c r="R32" s="43">
        <v>0.7</v>
      </c>
      <c r="S32" s="43">
        <v>0.78</v>
      </c>
      <c r="T32" s="44">
        <f t="shared" si="0"/>
        <v>0.43478260869565222</v>
      </c>
      <c r="U32" s="44">
        <f t="shared" si="1"/>
        <v>0.59537572254335258</v>
      </c>
      <c r="V32" s="42">
        <v>0</v>
      </c>
      <c r="W32" s="42">
        <v>1</v>
      </c>
      <c r="X32" s="42">
        <v>2</v>
      </c>
      <c r="Y32" s="42">
        <v>1</v>
      </c>
      <c r="Z32" s="42">
        <v>0</v>
      </c>
      <c r="AA32" s="42">
        <v>0</v>
      </c>
      <c r="AB32" s="42">
        <v>0</v>
      </c>
      <c r="AC32" s="52"/>
      <c r="AD32" s="25">
        <v>6</v>
      </c>
      <c r="AE32" s="25">
        <v>27</v>
      </c>
      <c r="AF32" s="25">
        <v>1.4</v>
      </c>
      <c r="AG32" s="25">
        <v>11</v>
      </c>
      <c r="AH32" s="25">
        <v>4</v>
      </c>
      <c r="AI32" s="25">
        <v>40</v>
      </c>
      <c r="AJ32" s="25">
        <v>0</v>
      </c>
      <c r="AM32" s="25">
        <v>17</v>
      </c>
      <c r="AN32" s="25">
        <v>1.1000000000000001</v>
      </c>
      <c r="AO32" s="25">
        <v>16</v>
      </c>
      <c r="AQ32" s="25">
        <f t="shared" si="2"/>
        <v>10</v>
      </c>
      <c r="AR32" s="25">
        <f t="shared" si="3"/>
        <v>0.29999999999999982</v>
      </c>
      <c r="AS32" s="25">
        <f t="shared" si="4"/>
        <v>-5</v>
      </c>
      <c r="AU32" s="25">
        <v>21</v>
      </c>
      <c r="AV32" s="25">
        <v>1.5</v>
      </c>
      <c r="AW32" s="25">
        <v>18</v>
      </c>
      <c r="AX32" s="25">
        <v>0</v>
      </c>
      <c r="AZ32" s="25">
        <v>26</v>
      </c>
      <c r="BA32" s="25">
        <v>1.7</v>
      </c>
      <c r="BB32" s="25">
        <v>15</v>
      </c>
      <c r="BC32" s="25">
        <v>0</v>
      </c>
      <c r="BD32" s="32">
        <v>43227</v>
      </c>
      <c r="BF32" s="33">
        <v>27</v>
      </c>
      <c r="BG32" s="33">
        <v>1.8</v>
      </c>
      <c r="BH32" s="33">
        <v>11</v>
      </c>
      <c r="BJ32" s="25">
        <f t="shared" si="5"/>
        <v>1</v>
      </c>
      <c r="BK32" s="25">
        <f t="shared" si="6"/>
        <v>-0.30000000000000004</v>
      </c>
      <c r="BL32" s="25">
        <f t="shared" si="7"/>
        <v>-4</v>
      </c>
      <c r="BN32" s="25">
        <v>1</v>
      </c>
      <c r="BO32" s="25">
        <v>1</v>
      </c>
      <c r="BP32" s="25">
        <v>0</v>
      </c>
      <c r="BR32" s="25">
        <v>19</v>
      </c>
      <c r="BS32" s="25">
        <v>1</v>
      </c>
      <c r="BZ32" s="25" t="s">
        <v>590</v>
      </c>
    </row>
    <row r="33" spans="1:78" ht="15" x14ac:dyDescent="0.2">
      <c r="A33" s="25">
        <v>32</v>
      </c>
      <c r="B33" s="31" t="s">
        <v>3</v>
      </c>
      <c r="C33" s="31" t="s">
        <v>301</v>
      </c>
      <c r="D33" s="31" t="s">
        <v>302</v>
      </c>
      <c r="E33" s="31" t="s">
        <v>303</v>
      </c>
      <c r="F33" s="25">
        <v>9</v>
      </c>
      <c r="G33" s="25">
        <v>5.82</v>
      </c>
      <c r="H33" s="25">
        <v>1</v>
      </c>
      <c r="I33" s="32">
        <v>42744</v>
      </c>
      <c r="J33" s="32">
        <v>42745</v>
      </c>
      <c r="K33" s="26">
        <v>0</v>
      </c>
      <c r="M33" s="42">
        <v>1</v>
      </c>
      <c r="N33" s="43">
        <v>4.13</v>
      </c>
      <c r="O33" s="43">
        <v>1.06</v>
      </c>
      <c r="P33" s="43">
        <v>0.7</v>
      </c>
      <c r="Q33" s="43">
        <v>0.42</v>
      </c>
      <c r="R33" s="43">
        <v>1.06</v>
      </c>
      <c r="S33" s="43">
        <v>1.34</v>
      </c>
      <c r="T33" s="44">
        <f t="shared" si="0"/>
        <v>0.34313725490196073</v>
      </c>
      <c r="U33" s="44">
        <f t="shared" si="1"/>
        <v>0.5</v>
      </c>
      <c r="V33" s="42">
        <v>1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1</v>
      </c>
      <c r="AC33" s="52"/>
      <c r="AD33" s="25">
        <v>0.33</v>
      </c>
      <c r="AE33" s="25">
        <v>22</v>
      </c>
      <c r="AF33" s="25">
        <v>2.4</v>
      </c>
      <c r="AG33" s="25">
        <v>24</v>
      </c>
      <c r="AH33" s="25">
        <v>4.5</v>
      </c>
      <c r="AI33" s="25">
        <v>38</v>
      </c>
      <c r="AJ33" s="25">
        <v>0</v>
      </c>
      <c r="AK33" s="25">
        <v>1.0109999999999999</v>
      </c>
      <c r="AM33" s="25">
        <v>34</v>
      </c>
      <c r="AN33" s="25">
        <v>2.7</v>
      </c>
      <c r="AO33" s="25">
        <v>12</v>
      </c>
      <c r="AQ33" s="25">
        <f t="shared" si="2"/>
        <v>-12</v>
      </c>
      <c r="AR33" s="25">
        <f t="shared" si="3"/>
        <v>-0.30000000000000027</v>
      </c>
      <c r="AS33" s="25">
        <f t="shared" si="4"/>
        <v>12</v>
      </c>
      <c r="AU33" s="25">
        <v>23</v>
      </c>
      <c r="AV33" s="25">
        <v>2.1</v>
      </c>
      <c r="AZ33" s="25">
        <v>32</v>
      </c>
      <c r="BA33" s="25">
        <v>1.9</v>
      </c>
      <c r="BB33" s="25">
        <v>15</v>
      </c>
      <c r="BC33" s="25">
        <v>0</v>
      </c>
      <c r="BD33" s="32">
        <v>42839</v>
      </c>
      <c r="BJ33" s="25">
        <f t="shared" si="5"/>
        <v>-10</v>
      </c>
      <c r="BK33" s="25">
        <f t="shared" si="6"/>
        <v>0.5</v>
      </c>
      <c r="BL33" s="25">
        <f t="shared" si="7"/>
        <v>9</v>
      </c>
      <c r="BN33" s="25">
        <v>1</v>
      </c>
      <c r="BO33" s="25">
        <v>1</v>
      </c>
      <c r="BP33" s="25">
        <v>0</v>
      </c>
      <c r="BR33" s="25">
        <v>27</v>
      </c>
      <c r="BS33" s="25">
        <v>0</v>
      </c>
      <c r="BT33" s="25">
        <v>3</v>
      </c>
      <c r="BU33" s="25">
        <v>0</v>
      </c>
      <c r="BV33" s="25">
        <v>1</v>
      </c>
      <c r="BW33" s="25">
        <v>0</v>
      </c>
      <c r="BX33" s="25">
        <v>0</v>
      </c>
      <c r="BZ33" s="25" t="s">
        <v>626</v>
      </c>
    </row>
    <row r="34" spans="1:78" ht="15" x14ac:dyDescent="0.2">
      <c r="A34" s="25">
        <v>33</v>
      </c>
      <c r="B34" s="31" t="s">
        <v>3</v>
      </c>
      <c r="C34" s="31" t="s">
        <v>307</v>
      </c>
      <c r="D34" s="31" t="s">
        <v>308</v>
      </c>
      <c r="E34" s="31" t="s">
        <v>309</v>
      </c>
      <c r="F34" s="25">
        <v>15</v>
      </c>
      <c r="G34" s="25">
        <v>3.12</v>
      </c>
      <c r="H34" s="25">
        <v>0</v>
      </c>
      <c r="I34" s="32">
        <v>41648</v>
      </c>
      <c r="J34" s="32">
        <v>41648</v>
      </c>
      <c r="K34" s="26">
        <v>1</v>
      </c>
      <c r="M34" s="42">
        <v>1</v>
      </c>
      <c r="N34" s="43">
        <v>4.08</v>
      </c>
      <c r="O34" s="43">
        <v>1.04</v>
      </c>
      <c r="P34" s="43">
        <v>1.02</v>
      </c>
      <c r="Q34" s="43">
        <v>0.46</v>
      </c>
      <c r="R34" s="43">
        <v>0.87</v>
      </c>
      <c r="S34" s="43">
        <v>0.66</v>
      </c>
      <c r="T34" s="44">
        <f t="shared" si="0"/>
        <v>0.6071428571428571</v>
      </c>
      <c r="U34" s="44">
        <f t="shared" si="1"/>
        <v>0.54450261780104714</v>
      </c>
      <c r="V34" s="42">
        <v>0</v>
      </c>
      <c r="W34" s="42">
        <v>1</v>
      </c>
      <c r="X34" s="42">
        <v>2</v>
      </c>
      <c r="Y34" s="42">
        <v>1</v>
      </c>
      <c r="Z34" s="42">
        <v>0</v>
      </c>
      <c r="AA34" s="42">
        <v>0</v>
      </c>
      <c r="AB34" s="42">
        <v>0</v>
      </c>
      <c r="AC34" s="52"/>
      <c r="AD34" s="25">
        <v>7</v>
      </c>
      <c r="AE34" s="25">
        <v>140</v>
      </c>
      <c r="AF34" s="25">
        <v>6.6</v>
      </c>
      <c r="AH34" s="25">
        <v>4</v>
      </c>
      <c r="AI34" s="25">
        <v>23</v>
      </c>
      <c r="AJ34" s="25">
        <v>0</v>
      </c>
      <c r="AM34" s="25">
        <v>84</v>
      </c>
      <c r="AN34" s="25">
        <v>5.5</v>
      </c>
      <c r="AQ34" s="25">
        <f t="shared" si="2"/>
        <v>56</v>
      </c>
      <c r="AR34" s="25">
        <f t="shared" si="3"/>
        <v>1.0999999999999996</v>
      </c>
      <c r="AS34" s="25">
        <f t="shared" si="4"/>
        <v>0</v>
      </c>
      <c r="AU34" s="25">
        <v>64</v>
      </c>
      <c r="AV34" s="25">
        <v>4.9000000000000004</v>
      </c>
      <c r="AX34" s="25">
        <v>0</v>
      </c>
      <c r="AZ34" s="25">
        <v>85</v>
      </c>
      <c r="BA34" s="25">
        <v>4.5</v>
      </c>
      <c r="BC34" s="25">
        <v>0</v>
      </c>
      <c r="BD34" s="32">
        <v>41736</v>
      </c>
      <c r="BF34" s="33">
        <v>52</v>
      </c>
      <c r="BG34" s="33">
        <v>3.6</v>
      </c>
      <c r="BH34" s="33"/>
      <c r="BJ34" s="25">
        <f t="shared" si="5"/>
        <v>55</v>
      </c>
      <c r="BK34" s="25">
        <f t="shared" si="6"/>
        <v>2.0999999999999996</v>
      </c>
      <c r="BL34" s="25">
        <f t="shared" si="7"/>
        <v>0</v>
      </c>
      <c r="BN34" s="25">
        <v>1</v>
      </c>
      <c r="BO34" s="25">
        <v>1</v>
      </c>
      <c r="BP34" s="25">
        <v>0</v>
      </c>
      <c r="BR34" s="25">
        <v>18</v>
      </c>
      <c r="BS34" s="25">
        <v>0</v>
      </c>
      <c r="BT34" s="25">
        <v>6</v>
      </c>
    </row>
    <row r="35" spans="1:78" x14ac:dyDescent="0.15">
      <c r="A35" s="25">
        <v>34</v>
      </c>
      <c r="B35" s="25" t="s">
        <v>3</v>
      </c>
      <c r="C35" s="66">
        <v>1107646</v>
      </c>
      <c r="D35" s="25" t="s">
        <v>624</v>
      </c>
      <c r="E35" s="25" t="s">
        <v>625</v>
      </c>
      <c r="F35" s="25">
        <v>5</v>
      </c>
      <c r="G35" s="25">
        <v>3.7</v>
      </c>
      <c r="H35" s="25">
        <v>0</v>
      </c>
      <c r="I35" s="32">
        <v>43537</v>
      </c>
      <c r="J35" s="32">
        <v>43537</v>
      </c>
      <c r="K35" s="26">
        <v>1</v>
      </c>
      <c r="M35" s="42">
        <v>1</v>
      </c>
      <c r="N35" s="42">
        <v>3.79</v>
      </c>
      <c r="O35" s="42">
        <v>1.82</v>
      </c>
      <c r="P35" s="42">
        <v>2.34</v>
      </c>
      <c r="Q35" s="42">
        <v>0.44</v>
      </c>
      <c r="R35" s="42">
        <v>0.5</v>
      </c>
      <c r="S35" s="42">
        <v>0.37</v>
      </c>
      <c r="T35" s="42">
        <f t="shared" si="0"/>
        <v>0.86346863468634683</v>
      </c>
      <c r="U35" s="42">
        <f t="shared" si="1"/>
        <v>0.78448275862068961</v>
      </c>
      <c r="V35" s="42">
        <v>0</v>
      </c>
      <c r="W35" s="42">
        <v>0</v>
      </c>
      <c r="X35" s="42">
        <v>2</v>
      </c>
      <c r="Y35" s="42">
        <v>0</v>
      </c>
      <c r="Z35" s="42">
        <v>0</v>
      </c>
      <c r="AA35" s="42">
        <v>1</v>
      </c>
      <c r="AB35" s="42">
        <v>1</v>
      </c>
      <c r="AD35" s="25">
        <v>5</v>
      </c>
      <c r="AE35" s="25">
        <v>29</v>
      </c>
      <c r="AF35" s="25">
        <v>1.3</v>
      </c>
      <c r="AH35" s="25">
        <v>3.5</v>
      </c>
      <c r="AI35" s="25">
        <v>40</v>
      </c>
      <c r="AJ35" s="25">
        <v>0</v>
      </c>
      <c r="AM35" s="25">
        <v>22</v>
      </c>
      <c r="AN35" s="25">
        <v>1.1000000000000001</v>
      </c>
      <c r="AO35" s="25">
        <v>11</v>
      </c>
      <c r="AQ35" s="25">
        <f t="shared" si="2"/>
        <v>7</v>
      </c>
      <c r="AR35" s="25">
        <f t="shared" si="3"/>
        <v>0.19999999999999996</v>
      </c>
      <c r="AS35" s="25">
        <f t="shared" si="4"/>
        <v>-11</v>
      </c>
      <c r="AU35" s="25">
        <v>32</v>
      </c>
      <c r="AV35" s="25">
        <v>1.4</v>
      </c>
      <c r="AW35" s="25">
        <v>8</v>
      </c>
      <c r="AX35" s="25">
        <v>0</v>
      </c>
      <c r="AZ35" s="25">
        <v>32</v>
      </c>
      <c r="BA35" s="25">
        <v>1.5</v>
      </c>
      <c r="BB35" s="25">
        <v>11</v>
      </c>
      <c r="BC35" s="25">
        <v>0</v>
      </c>
      <c r="BD35" s="32">
        <v>43635</v>
      </c>
      <c r="BJ35" s="25">
        <f t="shared" si="5"/>
        <v>-3</v>
      </c>
      <c r="BK35" s="25">
        <f t="shared" si="6"/>
        <v>-0.19999999999999996</v>
      </c>
      <c r="BL35" s="25">
        <f t="shared" si="7"/>
        <v>-11</v>
      </c>
      <c r="BO35" s="25">
        <v>1</v>
      </c>
      <c r="BP35" s="25">
        <v>0.25</v>
      </c>
      <c r="BR35" s="25">
        <v>4</v>
      </c>
      <c r="BS35" s="25">
        <v>1</v>
      </c>
    </row>
    <row r="37" spans="1:78" x14ac:dyDescent="0.15">
      <c r="M37" s="63"/>
      <c r="N37" s="63"/>
      <c r="O37" s="63"/>
      <c r="P37" s="63"/>
      <c r="Q37" s="63"/>
      <c r="R37" s="63"/>
      <c r="S37" s="63"/>
      <c r="V37" s="63"/>
      <c r="W37" s="63"/>
      <c r="X37" s="63"/>
      <c r="Y37" s="63"/>
      <c r="Z37" s="63"/>
      <c r="AA37" s="63"/>
      <c r="AB37" s="63"/>
    </row>
    <row r="38" spans="1:78" x14ac:dyDescent="0.15">
      <c r="M38" s="68"/>
      <c r="N38" s="68"/>
      <c r="O38" s="68"/>
      <c r="P38" s="68"/>
      <c r="Q38" s="68"/>
      <c r="R38" s="69"/>
      <c r="S38" s="69"/>
      <c r="V38" s="69"/>
      <c r="W38" s="69"/>
      <c r="X38" s="69"/>
      <c r="Y38" s="69"/>
      <c r="Z38" s="69"/>
      <c r="AA38" s="69"/>
      <c r="AB38" s="69"/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8"/>
  <sheetViews>
    <sheetView tabSelected="1" topLeftCell="AX1" zoomScale="75" workbookViewId="0">
      <selection activeCell="H2" sqref="H2"/>
    </sheetView>
  </sheetViews>
  <sheetFormatPr baseColWidth="10" defaultRowHeight="14" x14ac:dyDescent="0.15"/>
  <cols>
    <col min="1" max="4" width="10.83203125" style="25"/>
    <col min="5" max="5" width="13.33203125" style="26" bestFit="1" customWidth="1"/>
    <col min="6" max="6" width="23.6640625" style="67" customWidth="1"/>
    <col min="7" max="7" width="23.33203125" style="67" customWidth="1"/>
    <col min="8" max="8" width="19.33203125" style="67" customWidth="1"/>
    <col min="9" max="9" width="27.5" style="67" customWidth="1"/>
    <col min="10" max="10" width="36.83203125" style="25" customWidth="1"/>
    <col min="11" max="11" width="35.5" style="25" customWidth="1"/>
    <col min="12" max="12" width="16.83203125" style="25" bestFit="1" customWidth="1"/>
    <col min="13" max="13" width="18.1640625" style="25" bestFit="1" customWidth="1"/>
    <col min="14" max="14" width="25" style="25" bestFit="1" customWidth="1"/>
    <col min="15" max="15" width="22.6640625" style="25" customWidth="1"/>
    <col min="16" max="16" width="20" style="25" customWidth="1"/>
    <col min="17" max="17" width="22.1640625" style="25" customWidth="1"/>
    <col min="18" max="18" width="24.33203125" style="25" bestFit="1" customWidth="1"/>
    <col min="19" max="19" width="14.1640625" style="25" bestFit="1" customWidth="1"/>
    <col min="20" max="20" width="27.1640625" style="25" bestFit="1" customWidth="1"/>
    <col min="21" max="21" width="12.1640625" style="25" bestFit="1" customWidth="1"/>
    <col min="22" max="22" width="9" style="25" bestFit="1" customWidth="1"/>
    <col min="23" max="23" width="9.6640625" style="25" bestFit="1" customWidth="1"/>
    <col min="24" max="30" width="10.83203125" style="25"/>
    <col min="31" max="31" width="10.33203125" style="25" customWidth="1"/>
    <col min="32" max="32" width="14.5" style="25" customWidth="1"/>
    <col min="33" max="33" width="16.6640625" style="25" customWidth="1"/>
    <col min="34" max="34" width="15.83203125" style="25" customWidth="1"/>
    <col min="35" max="36" width="12.33203125" style="25" customWidth="1"/>
    <col min="37" max="37" width="15.1640625" style="25" customWidth="1"/>
    <col min="38" max="38" width="11.6640625" style="25" customWidth="1"/>
    <col min="39" max="40" width="12" style="25" customWidth="1"/>
    <col min="41" max="41" width="12.6640625" style="25" customWidth="1"/>
    <col min="42" max="42" width="10.83203125" style="25"/>
    <col min="43" max="43" width="10.83203125" style="25" customWidth="1"/>
    <col min="44" max="44" width="10.83203125" style="25"/>
    <col min="45" max="45" width="11.83203125" style="25" customWidth="1"/>
    <col min="46" max="47" width="11" style="25" customWidth="1"/>
    <col min="48" max="48" width="11.6640625" style="25" customWidth="1"/>
    <col min="49" max="49" width="9" style="25" bestFit="1" customWidth="1"/>
    <col min="50" max="50" width="18.1640625" style="25" customWidth="1"/>
    <col min="51" max="51" width="14.83203125" style="25" customWidth="1"/>
    <col min="52" max="52" width="18.83203125" style="25" customWidth="1"/>
    <col min="53" max="53" width="11.6640625" style="25" customWidth="1"/>
    <col min="54" max="54" width="15" style="25" customWidth="1"/>
    <col min="55" max="55" width="12.5" style="25" customWidth="1"/>
    <col min="56" max="56" width="10" style="25" bestFit="1" customWidth="1"/>
    <col min="57" max="57" width="10.33203125" style="25" bestFit="1" customWidth="1"/>
    <col min="58" max="58" width="12.1640625" style="25" customWidth="1"/>
    <col min="59" max="16384" width="10.83203125" style="25"/>
  </cols>
  <sheetData>
    <row r="1" spans="1:58" s="29" customFormat="1" ht="28" x14ac:dyDescent="0.15">
      <c r="A1" s="29" t="s">
        <v>639</v>
      </c>
      <c r="B1" s="29" t="s">
        <v>490</v>
      </c>
      <c r="C1" s="29" t="s">
        <v>491</v>
      </c>
      <c r="D1" s="29" t="s">
        <v>492</v>
      </c>
      <c r="E1" s="30" t="s">
        <v>558</v>
      </c>
      <c r="F1" s="70" t="s">
        <v>632</v>
      </c>
      <c r="G1" s="70" t="s">
        <v>633</v>
      </c>
      <c r="H1" s="70" t="s">
        <v>644</v>
      </c>
      <c r="I1" s="70" t="s">
        <v>636</v>
      </c>
      <c r="J1" s="70" t="s">
        <v>634</v>
      </c>
      <c r="K1" s="70" t="s">
        <v>635</v>
      </c>
      <c r="L1" s="70" t="s">
        <v>612</v>
      </c>
      <c r="M1" s="70" t="s">
        <v>613</v>
      </c>
      <c r="N1" s="70" t="s">
        <v>503</v>
      </c>
      <c r="O1" s="70" t="s">
        <v>504</v>
      </c>
      <c r="P1" s="70" t="s">
        <v>631</v>
      </c>
      <c r="Q1" s="70" t="s">
        <v>506</v>
      </c>
      <c r="R1" s="70" t="s">
        <v>507</v>
      </c>
      <c r="S1" s="70" t="s">
        <v>637</v>
      </c>
      <c r="T1" s="70" t="s">
        <v>638</v>
      </c>
      <c r="U1" s="29" t="s">
        <v>510</v>
      </c>
      <c r="V1" s="29" t="s">
        <v>511</v>
      </c>
      <c r="W1" s="29" t="s">
        <v>512</v>
      </c>
      <c r="X1" s="29" t="s">
        <v>513</v>
      </c>
      <c r="Y1" s="29" t="s">
        <v>514</v>
      </c>
      <c r="Z1" s="29" t="s">
        <v>515</v>
      </c>
      <c r="AA1" s="29" t="s">
        <v>516</v>
      </c>
      <c r="AB1" s="29" t="s">
        <v>517</v>
      </c>
      <c r="AC1" s="27" t="s">
        <v>518</v>
      </c>
      <c r="AD1" s="27" t="s">
        <v>519</v>
      </c>
      <c r="AE1" s="27" t="s">
        <v>520</v>
      </c>
      <c r="AF1" s="28" t="s">
        <v>628</v>
      </c>
      <c r="AG1" s="28" t="s">
        <v>629</v>
      </c>
      <c r="AH1" s="28" t="s">
        <v>630</v>
      </c>
      <c r="AI1" s="27" t="s">
        <v>521</v>
      </c>
      <c r="AJ1" s="27" t="s">
        <v>522</v>
      </c>
      <c r="AK1" s="27" t="s">
        <v>523</v>
      </c>
      <c r="AL1" s="27" t="s">
        <v>524</v>
      </c>
      <c r="AM1" s="28" t="s">
        <v>525</v>
      </c>
      <c r="AN1" s="28" t="s">
        <v>526</v>
      </c>
      <c r="AO1" s="28" t="s">
        <v>527</v>
      </c>
      <c r="AP1" s="28" t="s">
        <v>528</v>
      </c>
      <c r="AQ1" s="27" t="s">
        <v>530</v>
      </c>
      <c r="AR1" s="27" t="s">
        <v>531</v>
      </c>
      <c r="AS1" s="27" t="s">
        <v>532</v>
      </c>
      <c r="AT1" s="28" t="s">
        <v>533</v>
      </c>
      <c r="AU1" s="28" t="s">
        <v>534</v>
      </c>
      <c r="AV1" s="28" t="s">
        <v>627</v>
      </c>
      <c r="AW1" s="28" t="s">
        <v>640</v>
      </c>
      <c r="AX1" s="28" t="s">
        <v>641</v>
      </c>
      <c r="AY1" s="27" t="s">
        <v>642</v>
      </c>
      <c r="AZ1" s="28" t="s">
        <v>643</v>
      </c>
      <c r="BA1" s="28" t="s">
        <v>537</v>
      </c>
      <c r="BB1" s="28" t="s">
        <v>538</v>
      </c>
      <c r="BC1" s="28" t="s">
        <v>541</v>
      </c>
      <c r="BD1" s="28" t="s">
        <v>542</v>
      </c>
      <c r="BE1" s="28" t="s">
        <v>543</v>
      </c>
      <c r="BF1" s="28" t="s">
        <v>587</v>
      </c>
    </row>
    <row r="2" spans="1:58" ht="15" x14ac:dyDescent="0.2">
      <c r="A2" s="25">
        <v>1</v>
      </c>
      <c r="B2" s="25">
        <v>4</v>
      </c>
      <c r="C2" s="25">
        <v>3.97</v>
      </c>
      <c r="D2" s="31">
        <v>1</v>
      </c>
      <c r="E2" s="26">
        <v>0</v>
      </c>
      <c r="F2" s="43">
        <v>3.3</v>
      </c>
      <c r="G2" s="43">
        <v>0.76</v>
      </c>
      <c r="H2" s="43">
        <v>0.6</v>
      </c>
      <c r="I2" s="43">
        <v>0.15</v>
      </c>
      <c r="J2" s="43">
        <v>1.4</v>
      </c>
      <c r="K2" s="44">
        <v>0.95</v>
      </c>
      <c r="L2" s="44">
        <f t="shared" ref="L2:L35" si="0">(H2/(H2+K2))</f>
        <v>0.38709677419354843</v>
      </c>
      <c r="M2" s="44">
        <f t="shared" ref="M2:M35" si="1">(G2/(G2+J2))</f>
        <v>0.35185185185185186</v>
      </c>
      <c r="N2" s="42">
        <v>1</v>
      </c>
      <c r="O2" s="42">
        <v>1</v>
      </c>
      <c r="P2" s="42">
        <v>2</v>
      </c>
      <c r="Q2" s="42">
        <v>1</v>
      </c>
      <c r="R2" s="42">
        <v>1</v>
      </c>
      <c r="S2" s="42">
        <v>0</v>
      </c>
      <c r="T2" s="42">
        <v>1</v>
      </c>
      <c r="U2" s="25">
        <v>3</v>
      </c>
      <c r="V2" s="25">
        <v>28</v>
      </c>
      <c r="W2" s="25">
        <v>1.3</v>
      </c>
      <c r="Y2" s="25">
        <v>4.0999999999999996</v>
      </c>
      <c r="AA2" s="25">
        <v>0</v>
      </c>
      <c r="AC2" s="25">
        <v>23</v>
      </c>
      <c r="AD2" s="25">
        <v>1.5</v>
      </c>
      <c r="AF2" s="25">
        <f t="shared" ref="AF2:AF35" si="2">(V2-AC2)</f>
        <v>5</v>
      </c>
      <c r="AG2" s="25">
        <f t="shared" ref="AG2:AG35" si="3">(W2-AD2)</f>
        <v>-0.19999999999999996</v>
      </c>
      <c r="AH2" s="25">
        <f t="shared" ref="AH2:AH35" si="4">(X2-AE2)</f>
        <v>0</v>
      </c>
      <c r="AI2" s="25">
        <v>39</v>
      </c>
      <c r="AJ2" s="25">
        <v>2.2000000000000002</v>
      </c>
      <c r="AM2" s="25">
        <v>38</v>
      </c>
      <c r="AN2" s="25">
        <v>1.9</v>
      </c>
      <c r="AP2" s="25">
        <v>0</v>
      </c>
      <c r="AT2" s="25">
        <f t="shared" ref="AT2:AT35" si="5">(V2-AM2)</f>
        <v>-10</v>
      </c>
      <c r="AU2" s="25">
        <f t="shared" ref="AU2:AU35" si="6">(W2-AN2)</f>
        <v>-0.59999999999999987</v>
      </c>
      <c r="AV2" s="25">
        <f t="shared" ref="AV2:AV35" si="7">(X2 - AO2)</f>
        <v>0</v>
      </c>
      <c r="AW2" s="25">
        <v>1</v>
      </c>
      <c r="AX2" s="25">
        <v>1</v>
      </c>
      <c r="AY2" s="25">
        <v>0.66</v>
      </c>
      <c r="AZ2" s="25">
        <v>81</v>
      </c>
      <c r="BA2" s="25">
        <v>1</v>
      </c>
    </row>
    <row r="3" spans="1:58" ht="15" x14ac:dyDescent="0.2">
      <c r="A3" s="25">
        <v>2</v>
      </c>
      <c r="B3" s="25">
        <v>13</v>
      </c>
      <c r="C3" s="25">
        <v>3.5</v>
      </c>
      <c r="D3" s="25">
        <v>0</v>
      </c>
      <c r="E3" s="26">
        <v>0</v>
      </c>
      <c r="F3" s="43">
        <v>3.2</v>
      </c>
      <c r="G3" s="43">
        <v>0.6</v>
      </c>
      <c r="H3" s="43">
        <v>0.5</v>
      </c>
      <c r="I3" s="43">
        <v>0.15</v>
      </c>
      <c r="J3" s="43">
        <v>1.35</v>
      </c>
      <c r="K3" s="43">
        <v>1.26</v>
      </c>
      <c r="L3" s="44">
        <f t="shared" si="0"/>
        <v>0.28409090909090912</v>
      </c>
      <c r="M3" s="44">
        <f t="shared" si="1"/>
        <v>0.30769230769230765</v>
      </c>
      <c r="N3" s="42">
        <v>0</v>
      </c>
      <c r="O3" s="42">
        <v>0</v>
      </c>
      <c r="P3" s="42">
        <v>0</v>
      </c>
      <c r="Q3" s="42">
        <v>0</v>
      </c>
      <c r="R3" s="42">
        <v>0</v>
      </c>
      <c r="S3" s="42">
        <v>0</v>
      </c>
      <c r="T3" s="42">
        <v>1</v>
      </c>
      <c r="U3" s="25">
        <v>4</v>
      </c>
      <c r="V3" s="25">
        <v>63</v>
      </c>
      <c r="W3" s="25">
        <v>3.7</v>
      </c>
      <c r="Y3" s="25">
        <v>3.5</v>
      </c>
      <c r="Z3" s="25">
        <v>19</v>
      </c>
      <c r="AA3" s="25">
        <v>0</v>
      </c>
      <c r="AC3" s="25">
        <v>47</v>
      </c>
      <c r="AD3" s="25">
        <v>2.7</v>
      </c>
      <c r="AF3" s="25">
        <f t="shared" si="2"/>
        <v>16</v>
      </c>
      <c r="AG3" s="25">
        <f t="shared" si="3"/>
        <v>1</v>
      </c>
      <c r="AH3" s="25">
        <f t="shared" si="4"/>
        <v>0</v>
      </c>
      <c r="AI3" s="25">
        <v>61</v>
      </c>
      <c r="AJ3" s="25">
        <v>2.6</v>
      </c>
      <c r="AM3" s="25">
        <v>38</v>
      </c>
      <c r="AN3" s="25">
        <v>2.6</v>
      </c>
      <c r="AP3" s="25">
        <v>0</v>
      </c>
      <c r="AT3" s="25">
        <f t="shared" si="5"/>
        <v>25</v>
      </c>
      <c r="AU3" s="25">
        <f t="shared" si="6"/>
        <v>1.1000000000000001</v>
      </c>
      <c r="AV3" s="25">
        <f t="shared" si="7"/>
        <v>0</v>
      </c>
      <c r="AW3" s="25">
        <v>1</v>
      </c>
      <c r="AX3" s="25">
        <v>1</v>
      </c>
      <c r="AY3" s="25">
        <v>0</v>
      </c>
      <c r="AZ3" s="25">
        <v>27</v>
      </c>
      <c r="BA3" s="26">
        <v>0</v>
      </c>
      <c r="BB3" s="25">
        <v>0</v>
      </c>
      <c r="BC3" s="25">
        <v>1</v>
      </c>
      <c r="BD3" s="25">
        <v>0</v>
      </c>
      <c r="BE3" s="25">
        <v>0</v>
      </c>
      <c r="BF3" s="25">
        <v>0</v>
      </c>
    </row>
    <row r="4" spans="1:58" ht="15" x14ac:dyDescent="0.2">
      <c r="A4" s="25">
        <v>3</v>
      </c>
      <c r="B4" s="25">
        <v>14</v>
      </c>
      <c r="C4" s="25">
        <v>3.8</v>
      </c>
      <c r="D4" s="25">
        <v>0</v>
      </c>
      <c r="E4" s="26">
        <v>1</v>
      </c>
      <c r="F4" s="43">
        <v>4.0999999999999996</v>
      </c>
      <c r="G4" s="43">
        <v>1.3</v>
      </c>
      <c r="H4" s="43">
        <v>1.8</v>
      </c>
      <c r="I4" s="43">
        <v>0.3</v>
      </c>
      <c r="J4" s="43">
        <v>0.48</v>
      </c>
      <c r="K4" s="43">
        <v>0.48</v>
      </c>
      <c r="L4" s="44">
        <f t="shared" si="0"/>
        <v>0.78947368421052622</v>
      </c>
      <c r="M4" s="44">
        <f t="shared" si="1"/>
        <v>0.7303370786516854</v>
      </c>
      <c r="N4" s="42">
        <v>0</v>
      </c>
      <c r="O4" s="42">
        <v>1</v>
      </c>
      <c r="P4" s="42">
        <v>0</v>
      </c>
      <c r="Q4" s="42">
        <v>0</v>
      </c>
      <c r="R4" s="42">
        <v>0</v>
      </c>
      <c r="S4" s="42">
        <v>1</v>
      </c>
      <c r="T4" s="42">
        <v>1</v>
      </c>
      <c r="U4" s="25">
        <v>1</v>
      </c>
      <c r="V4" s="25">
        <v>125</v>
      </c>
      <c r="W4" s="25">
        <v>7.8</v>
      </c>
      <c r="Y4" s="25">
        <v>4.2</v>
      </c>
      <c r="Z4" s="25">
        <v>23</v>
      </c>
      <c r="AA4" s="25">
        <v>0</v>
      </c>
      <c r="AC4" s="25">
        <v>62</v>
      </c>
      <c r="AD4" s="25">
        <v>4.3</v>
      </c>
      <c r="AF4" s="25">
        <f t="shared" si="2"/>
        <v>63</v>
      </c>
      <c r="AG4" s="25">
        <f t="shared" si="3"/>
        <v>3.5</v>
      </c>
      <c r="AH4" s="25">
        <f t="shared" si="4"/>
        <v>0</v>
      </c>
      <c r="AI4" s="25">
        <v>61</v>
      </c>
      <c r="AJ4" s="25">
        <v>3.4</v>
      </c>
      <c r="AL4" s="25">
        <v>0</v>
      </c>
      <c r="AM4" s="25">
        <v>70</v>
      </c>
      <c r="AN4" s="25">
        <v>3.6</v>
      </c>
      <c r="AP4" s="25">
        <v>0</v>
      </c>
      <c r="AQ4" s="33">
        <v>44</v>
      </c>
      <c r="AR4" s="33">
        <v>3</v>
      </c>
      <c r="AS4" s="33"/>
      <c r="AT4" s="25">
        <f t="shared" si="5"/>
        <v>55</v>
      </c>
      <c r="AU4" s="25">
        <f t="shared" si="6"/>
        <v>4.1999999999999993</v>
      </c>
      <c r="AV4" s="25">
        <f t="shared" si="7"/>
        <v>0</v>
      </c>
      <c r="AW4" s="25">
        <v>1</v>
      </c>
      <c r="AX4" s="25">
        <v>0</v>
      </c>
      <c r="AZ4" s="25">
        <v>34</v>
      </c>
      <c r="BA4" s="25">
        <v>0</v>
      </c>
      <c r="BB4" s="54">
        <v>6</v>
      </c>
      <c r="BC4" s="54"/>
      <c r="BD4" s="54"/>
      <c r="BE4" s="54"/>
      <c r="BF4" s="54"/>
    </row>
    <row r="5" spans="1:58" ht="15" x14ac:dyDescent="0.2">
      <c r="A5" s="25">
        <v>4</v>
      </c>
      <c r="B5" s="34">
        <v>11</v>
      </c>
      <c r="C5" s="34">
        <v>5.62</v>
      </c>
      <c r="D5" s="34">
        <v>1</v>
      </c>
      <c r="E5" s="26">
        <v>0</v>
      </c>
      <c r="F5" s="43">
        <v>4.5</v>
      </c>
      <c r="G5" s="43">
        <v>1.5</v>
      </c>
      <c r="H5" s="43">
        <v>1.7</v>
      </c>
      <c r="I5" s="43">
        <v>0.3</v>
      </c>
      <c r="J5" s="43">
        <v>0.6</v>
      </c>
      <c r="K5" s="43">
        <v>0.32</v>
      </c>
      <c r="L5" s="44">
        <f t="shared" si="0"/>
        <v>0.84158415841584155</v>
      </c>
      <c r="M5" s="44">
        <f t="shared" si="1"/>
        <v>0.7142857142857143</v>
      </c>
      <c r="N5" s="42">
        <v>0</v>
      </c>
      <c r="O5" s="42">
        <v>1</v>
      </c>
      <c r="P5" s="42">
        <v>0</v>
      </c>
      <c r="Q5" s="42">
        <v>0</v>
      </c>
      <c r="R5" s="42">
        <v>0</v>
      </c>
      <c r="S5" s="42">
        <v>0</v>
      </c>
      <c r="T5" s="42">
        <v>0</v>
      </c>
      <c r="U5" s="34">
        <v>7</v>
      </c>
      <c r="V5" s="34">
        <v>34</v>
      </c>
      <c r="W5" s="34">
        <v>2.4</v>
      </c>
      <c r="X5" s="34"/>
      <c r="Y5" s="34">
        <v>4.5</v>
      </c>
      <c r="Z5" s="34">
        <v>37</v>
      </c>
      <c r="AA5" s="34">
        <v>0</v>
      </c>
      <c r="AB5" s="34"/>
      <c r="AC5" s="34">
        <v>27</v>
      </c>
      <c r="AD5" s="34">
        <v>2.2999999999999998</v>
      </c>
      <c r="AE5" s="34"/>
      <c r="AF5" s="25">
        <f t="shared" si="2"/>
        <v>7</v>
      </c>
      <c r="AG5" s="25">
        <f t="shared" si="3"/>
        <v>0.10000000000000009</v>
      </c>
      <c r="AH5" s="25">
        <f t="shared" si="4"/>
        <v>0</v>
      </c>
      <c r="AI5" s="34">
        <v>35</v>
      </c>
      <c r="AJ5" s="34">
        <v>2.1</v>
      </c>
      <c r="AK5" s="34"/>
      <c r="AL5" s="34"/>
      <c r="AM5" s="34">
        <v>33</v>
      </c>
      <c r="AN5" s="34">
        <v>2.2000000000000002</v>
      </c>
      <c r="AO5" s="34"/>
      <c r="AP5" s="34">
        <v>0</v>
      </c>
      <c r="AQ5" s="36">
        <v>37</v>
      </c>
      <c r="AR5" s="36">
        <v>2.7</v>
      </c>
      <c r="AS5" s="36"/>
      <c r="AT5" s="25">
        <f t="shared" si="5"/>
        <v>1</v>
      </c>
      <c r="AU5" s="25">
        <f t="shared" si="6"/>
        <v>0.19999999999999973</v>
      </c>
      <c r="AV5" s="25">
        <f t="shared" si="7"/>
        <v>0</v>
      </c>
      <c r="AW5" s="25">
        <v>1</v>
      </c>
      <c r="AX5" s="25">
        <v>1</v>
      </c>
      <c r="AY5" s="25">
        <v>0</v>
      </c>
      <c r="AZ5" s="25">
        <v>43</v>
      </c>
      <c r="BA5" s="25">
        <v>0</v>
      </c>
      <c r="BB5" s="25">
        <v>0</v>
      </c>
      <c r="BC5" s="25">
        <v>0</v>
      </c>
      <c r="BD5" s="25">
        <v>1</v>
      </c>
      <c r="BE5" s="25">
        <v>0</v>
      </c>
      <c r="BF5" s="25">
        <v>0</v>
      </c>
    </row>
    <row r="6" spans="1:58" ht="15" x14ac:dyDescent="0.2">
      <c r="A6" s="25">
        <v>5</v>
      </c>
      <c r="B6" s="25">
        <v>4</v>
      </c>
      <c r="C6" s="25">
        <v>2.83</v>
      </c>
      <c r="D6" s="25">
        <v>0</v>
      </c>
      <c r="E6" s="26">
        <v>1</v>
      </c>
      <c r="F6" s="43">
        <v>4.5999999999999996</v>
      </c>
      <c r="G6" s="43">
        <v>0.8</v>
      </c>
      <c r="H6" s="43">
        <v>1.3</v>
      </c>
      <c r="I6" s="43">
        <v>0.3</v>
      </c>
      <c r="J6" s="43">
        <v>0.76</v>
      </c>
      <c r="K6" s="43">
        <v>0.57999999999999996</v>
      </c>
      <c r="L6" s="44">
        <f t="shared" si="0"/>
        <v>0.69148936170212771</v>
      </c>
      <c r="M6" s="44">
        <f t="shared" si="1"/>
        <v>0.51282051282051289</v>
      </c>
      <c r="N6" s="42">
        <v>0</v>
      </c>
      <c r="O6" s="42">
        <v>1</v>
      </c>
      <c r="P6" s="42">
        <v>2</v>
      </c>
      <c r="Q6" s="42">
        <v>1</v>
      </c>
      <c r="R6" s="42">
        <v>1</v>
      </c>
      <c r="S6" s="42">
        <v>0</v>
      </c>
      <c r="T6" s="42">
        <v>1</v>
      </c>
      <c r="U6" s="25">
        <v>0.5</v>
      </c>
      <c r="V6" s="25">
        <v>140</v>
      </c>
      <c r="W6" s="25">
        <v>10.1</v>
      </c>
      <c r="Y6" s="25">
        <v>4.7</v>
      </c>
      <c r="Z6" s="25">
        <v>33</v>
      </c>
      <c r="AA6" s="25">
        <v>0</v>
      </c>
      <c r="AC6" s="25">
        <v>42</v>
      </c>
      <c r="AD6" s="25">
        <v>4.0999999999999996</v>
      </c>
      <c r="AF6" s="25">
        <f t="shared" si="2"/>
        <v>98</v>
      </c>
      <c r="AG6" s="25">
        <f t="shared" si="3"/>
        <v>6</v>
      </c>
      <c r="AH6" s="25">
        <f t="shared" si="4"/>
        <v>0</v>
      </c>
      <c r="AI6" s="25">
        <v>49</v>
      </c>
      <c r="AJ6" s="25">
        <v>3.2</v>
      </c>
      <c r="AL6" s="25">
        <v>0</v>
      </c>
      <c r="AM6" s="25">
        <v>50</v>
      </c>
      <c r="AN6" s="25">
        <v>2.9</v>
      </c>
      <c r="AP6" s="25">
        <v>0</v>
      </c>
      <c r="AT6" s="25">
        <f t="shared" si="5"/>
        <v>90</v>
      </c>
      <c r="AU6" s="25">
        <f t="shared" si="6"/>
        <v>7.1999999999999993</v>
      </c>
      <c r="AV6" s="25">
        <f t="shared" si="7"/>
        <v>0</v>
      </c>
      <c r="AW6" s="25">
        <v>1</v>
      </c>
      <c r="AX6" s="25">
        <v>1</v>
      </c>
      <c r="AY6" s="25">
        <v>0.49</v>
      </c>
      <c r="AZ6" s="25">
        <v>59</v>
      </c>
      <c r="BA6" s="25">
        <v>1</v>
      </c>
    </row>
    <row r="7" spans="1:58" ht="15" x14ac:dyDescent="0.2">
      <c r="A7" s="25">
        <v>6</v>
      </c>
      <c r="B7" s="25">
        <v>14</v>
      </c>
      <c r="C7" s="25">
        <v>4.5</v>
      </c>
      <c r="D7" s="25">
        <v>1</v>
      </c>
      <c r="E7" s="26">
        <v>1</v>
      </c>
      <c r="F7" s="43">
        <v>5</v>
      </c>
      <c r="G7" s="43">
        <v>0.8</v>
      </c>
      <c r="H7" s="43">
        <v>1.3</v>
      </c>
      <c r="I7" s="43">
        <v>0.28999999999999998</v>
      </c>
      <c r="J7" s="43">
        <v>0.57999999999999996</v>
      </c>
      <c r="K7" s="43">
        <v>0.47</v>
      </c>
      <c r="L7" s="44">
        <f t="shared" si="0"/>
        <v>0.7344632768361582</v>
      </c>
      <c r="M7" s="44">
        <f t="shared" si="1"/>
        <v>0.57971014492753636</v>
      </c>
      <c r="N7" s="42">
        <v>0</v>
      </c>
      <c r="O7" s="42">
        <v>1</v>
      </c>
      <c r="P7" s="42">
        <v>0</v>
      </c>
      <c r="Q7" s="42">
        <v>0</v>
      </c>
      <c r="R7" s="42">
        <v>1</v>
      </c>
      <c r="S7" s="42">
        <v>0</v>
      </c>
      <c r="T7" s="42">
        <v>1</v>
      </c>
      <c r="U7" s="25">
        <v>0.1</v>
      </c>
      <c r="V7" s="25">
        <v>59</v>
      </c>
      <c r="W7" s="25">
        <v>8.3000000000000007</v>
      </c>
      <c r="Y7" s="25">
        <v>3.5</v>
      </c>
      <c r="Z7" s="25">
        <v>21</v>
      </c>
      <c r="AA7" s="25">
        <v>0</v>
      </c>
      <c r="AB7" s="25">
        <v>1.01</v>
      </c>
      <c r="AC7" s="25">
        <v>27</v>
      </c>
      <c r="AD7" s="25">
        <v>2.1</v>
      </c>
      <c r="AF7" s="25">
        <f t="shared" si="2"/>
        <v>32</v>
      </c>
      <c r="AG7" s="25">
        <f t="shared" si="3"/>
        <v>6.2000000000000011</v>
      </c>
      <c r="AH7" s="25">
        <f t="shared" si="4"/>
        <v>0</v>
      </c>
      <c r="AI7" s="25">
        <v>36</v>
      </c>
      <c r="AJ7" s="25">
        <v>2.1</v>
      </c>
      <c r="AL7" s="25">
        <v>0</v>
      </c>
      <c r="AM7" s="25">
        <v>25</v>
      </c>
      <c r="AN7" s="25">
        <v>1.4</v>
      </c>
      <c r="AP7" s="25">
        <v>0</v>
      </c>
      <c r="AQ7" s="33">
        <v>22</v>
      </c>
      <c r="AR7" s="33">
        <v>3</v>
      </c>
      <c r="AT7" s="25">
        <f t="shared" si="5"/>
        <v>34</v>
      </c>
      <c r="AU7" s="25">
        <f t="shared" si="6"/>
        <v>6.9</v>
      </c>
      <c r="AV7" s="25">
        <f t="shared" si="7"/>
        <v>0</v>
      </c>
      <c r="AW7" s="25">
        <v>1</v>
      </c>
      <c r="AX7" s="25">
        <v>1</v>
      </c>
      <c r="AY7" s="25">
        <v>0</v>
      </c>
      <c r="AZ7" s="25">
        <v>26</v>
      </c>
      <c r="BA7" s="25">
        <v>0</v>
      </c>
      <c r="BB7" s="25">
        <v>1</v>
      </c>
      <c r="BC7" s="25">
        <v>0</v>
      </c>
      <c r="BD7" s="25">
        <v>0</v>
      </c>
      <c r="BE7" s="25">
        <v>1</v>
      </c>
      <c r="BF7" s="25">
        <v>0</v>
      </c>
    </row>
    <row r="8" spans="1:58" ht="15" x14ac:dyDescent="0.2">
      <c r="A8" s="25">
        <v>7</v>
      </c>
      <c r="B8" s="25">
        <v>6</v>
      </c>
      <c r="C8" s="25">
        <v>5.55</v>
      </c>
      <c r="D8" s="25">
        <v>1</v>
      </c>
      <c r="E8" s="26">
        <v>0</v>
      </c>
      <c r="F8" s="43">
        <v>5.7</v>
      </c>
      <c r="G8" s="43">
        <v>1</v>
      </c>
      <c r="H8" s="43">
        <v>1.6</v>
      </c>
      <c r="I8" s="43">
        <v>0.38</v>
      </c>
      <c r="J8" s="43">
        <v>0.51</v>
      </c>
      <c r="K8" s="43">
        <v>0.5</v>
      </c>
      <c r="L8" s="44">
        <f t="shared" si="0"/>
        <v>0.76190476190476186</v>
      </c>
      <c r="M8" s="44">
        <f t="shared" si="1"/>
        <v>0.66225165562913912</v>
      </c>
      <c r="N8" s="42">
        <v>0</v>
      </c>
      <c r="O8" s="42">
        <v>1</v>
      </c>
      <c r="P8" s="42">
        <v>2</v>
      </c>
      <c r="Q8" s="42">
        <v>1</v>
      </c>
      <c r="R8" s="42">
        <v>1</v>
      </c>
      <c r="S8" s="42">
        <v>0</v>
      </c>
      <c r="T8" s="42">
        <v>0</v>
      </c>
      <c r="U8" s="25">
        <v>0.33</v>
      </c>
      <c r="V8" s="25">
        <v>88</v>
      </c>
      <c r="W8" s="25">
        <v>6</v>
      </c>
      <c r="Y8" s="25">
        <v>4</v>
      </c>
      <c r="Z8" s="25">
        <v>39</v>
      </c>
      <c r="AA8" s="25">
        <v>0</v>
      </c>
      <c r="AC8" s="25">
        <v>19</v>
      </c>
      <c r="AD8" s="25">
        <v>2</v>
      </c>
      <c r="AF8" s="25">
        <f t="shared" si="2"/>
        <v>69</v>
      </c>
      <c r="AG8" s="25">
        <f t="shared" si="3"/>
        <v>4</v>
      </c>
      <c r="AH8" s="25">
        <f t="shared" si="4"/>
        <v>0</v>
      </c>
      <c r="AI8" s="25">
        <v>27</v>
      </c>
      <c r="AJ8" s="25">
        <v>1.6</v>
      </c>
      <c r="AM8" s="25">
        <v>20</v>
      </c>
      <c r="AN8" s="25">
        <v>2.2000000000000002</v>
      </c>
      <c r="AP8" s="25">
        <v>0</v>
      </c>
      <c r="AT8" s="25">
        <f t="shared" si="5"/>
        <v>68</v>
      </c>
      <c r="AU8" s="25">
        <f t="shared" si="6"/>
        <v>3.8</v>
      </c>
      <c r="AV8" s="25">
        <f t="shared" si="7"/>
        <v>0</v>
      </c>
      <c r="AW8" s="25">
        <v>0</v>
      </c>
      <c r="AX8" s="25">
        <v>0</v>
      </c>
      <c r="AZ8" s="25">
        <v>54</v>
      </c>
      <c r="BA8" s="25">
        <v>1</v>
      </c>
    </row>
    <row r="9" spans="1:58" ht="15" x14ac:dyDescent="0.2">
      <c r="A9" s="25">
        <v>8</v>
      </c>
      <c r="B9" s="25">
        <v>5</v>
      </c>
      <c r="C9" s="25">
        <v>2.61</v>
      </c>
      <c r="D9" s="25">
        <v>0</v>
      </c>
      <c r="E9" s="26">
        <v>0</v>
      </c>
      <c r="F9" s="43">
        <v>2.5</v>
      </c>
      <c r="G9" s="43">
        <v>0.6</v>
      </c>
      <c r="H9" s="43">
        <v>0.4</v>
      </c>
      <c r="I9" s="43">
        <v>0.37</v>
      </c>
      <c r="J9" s="43">
        <v>0.98</v>
      </c>
      <c r="K9" s="43">
        <v>1.18</v>
      </c>
      <c r="L9" s="44">
        <f t="shared" si="0"/>
        <v>0.25316455696202533</v>
      </c>
      <c r="M9" s="44">
        <f t="shared" si="1"/>
        <v>0.37974683544303794</v>
      </c>
      <c r="N9" s="42">
        <v>0</v>
      </c>
      <c r="O9" s="42">
        <v>1</v>
      </c>
      <c r="P9" s="42">
        <v>0</v>
      </c>
      <c r="Q9" s="42">
        <v>0</v>
      </c>
      <c r="R9" s="42">
        <v>1</v>
      </c>
      <c r="S9" s="42">
        <v>0</v>
      </c>
      <c r="T9" s="42">
        <v>0</v>
      </c>
      <c r="U9" s="25">
        <v>6</v>
      </c>
      <c r="V9" s="25">
        <v>98</v>
      </c>
      <c r="W9" s="25">
        <v>3.7</v>
      </c>
      <c r="Y9" s="25">
        <v>3.3</v>
      </c>
      <c r="Z9" s="25">
        <v>38</v>
      </c>
      <c r="AA9" s="25">
        <v>0</v>
      </c>
      <c r="AB9" s="25">
        <v>1.0269999999999999</v>
      </c>
      <c r="AC9" s="25">
        <v>72</v>
      </c>
      <c r="AD9" s="25">
        <v>2.6</v>
      </c>
      <c r="AF9" s="25">
        <f t="shared" si="2"/>
        <v>26</v>
      </c>
      <c r="AG9" s="25">
        <f t="shared" si="3"/>
        <v>1.1000000000000001</v>
      </c>
      <c r="AH9" s="25">
        <f t="shared" si="4"/>
        <v>0</v>
      </c>
      <c r="AI9" s="25">
        <v>67</v>
      </c>
      <c r="AJ9" s="25">
        <v>3.3</v>
      </c>
      <c r="AM9" s="54">
        <v>60</v>
      </c>
      <c r="AN9" s="54">
        <v>3.1</v>
      </c>
      <c r="AP9" s="25">
        <v>0</v>
      </c>
      <c r="AT9" s="25">
        <f t="shared" si="5"/>
        <v>38</v>
      </c>
      <c r="AU9" s="25">
        <f t="shared" si="6"/>
        <v>0.60000000000000009</v>
      </c>
      <c r="AV9" s="25">
        <f t="shared" si="7"/>
        <v>0</v>
      </c>
      <c r="AW9" s="25">
        <v>1</v>
      </c>
      <c r="AX9" s="25">
        <v>1</v>
      </c>
      <c r="AY9" s="25">
        <v>0</v>
      </c>
      <c r="AZ9" s="25">
        <v>14</v>
      </c>
      <c r="BA9" s="25">
        <v>0</v>
      </c>
      <c r="BB9" s="25">
        <v>6</v>
      </c>
    </row>
    <row r="10" spans="1:58" ht="15" x14ac:dyDescent="0.2">
      <c r="A10" s="25">
        <v>9</v>
      </c>
      <c r="B10" s="25">
        <v>3</v>
      </c>
      <c r="C10" s="25">
        <v>2.8</v>
      </c>
      <c r="D10" s="25">
        <v>1</v>
      </c>
      <c r="E10" s="26">
        <v>0</v>
      </c>
      <c r="F10" s="43">
        <v>4.3</v>
      </c>
      <c r="G10" s="43">
        <v>1.1000000000000001</v>
      </c>
      <c r="H10" s="43">
        <v>1.2</v>
      </c>
      <c r="I10" s="43">
        <v>0.39</v>
      </c>
      <c r="J10" s="43">
        <v>0.66</v>
      </c>
      <c r="K10" s="43">
        <v>0.5</v>
      </c>
      <c r="L10" s="44">
        <f t="shared" si="0"/>
        <v>0.70588235294117652</v>
      </c>
      <c r="M10" s="44">
        <f t="shared" si="1"/>
        <v>0.625</v>
      </c>
      <c r="N10" s="42">
        <v>0</v>
      </c>
      <c r="O10" s="42">
        <v>1</v>
      </c>
      <c r="P10" s="42">
        <v>2</v>
      </c>
      <c r="Q10" s="42">
        <v>1</v>
      </c>
      <c r="R10" s="42">
        <v>0</v>
      </c>
      <c r="S10" s="42">
        <v>1</v>
      </c>
      <c r="T10" s="42">
        <v>1</v>
      </c>
      <c r="U10" s="25">
        <v>3</v>
      </c>
      <c r="V10" s="25">
        <v>35</v>
      </c>
      <c r="W10" s="25">
        <v>1.7</v>
      </c>
      <c r="Y10" s="25">
        <v>3.7</v>
      </c>
      <c r="Z10" s="25">
        <v>35</v>
      </c>
      <c r="AA10" s="25">
        <v>0</v>
      </c>
      <c r="AB10" s="25">
        <v>1.028</v>
      </c>
      <c r="AC10" s="25">
        <v>22</v>
      </c>
      <c r="AD10" s="25">
        <v>1.4</v>
      </c>
      <c r="AF10" s="25">
        <f t="shared" si="2"/>
        <v>13</v>
      </c>
      <c r="AG10" s="25">
        <f t="shared" si="3"/>
        <v>0.30000000000000004</v>
      </c>
      <c r="AH10" s="25">
        <f t="shared" si="4"/>
        <v>0</v>
      </c>
      <c r="AI10" s="25">
        <v>26</v>
      </c>
      <c r="AJ10" s="25">
        <v>1.6</v>
      </c>
      <c r="AL10" s="25">
        <v>0</v>
      </c>
      <c r="AM10" s="25">
        <v>29</v>
      </c>
      <c r="AN10" s="25">
        <v>1.7</v>
      </c>
      <c r="AP10" s="25">
        <v>0</v>
      </c>
      <c r="AT10" s="25">
        <f t="shared" si="5"/>
        <v>6</v>
      </c>
      <c r="AU10" s="25">
        <f t="shared" si="6"/>
        <v>0</v>
      </c>
      <c r="AV10" s="25">
        <f t="shared" si="7"/>
        <v>0</v>
      </c>
      <c r="AW10" s="25">
        <v>1</v>
      </c>
      <c r="AX10" s="25">
        <v>1</v>
      </c>
      <c r="AY10" s="25">
        <v>0</v>
      </c>
      <c r="AZ10" s="25">
        <v>52</v>
      </c>
      <c r="BA10" s="25">
        <v>1</v>
      </c>
    </row>
    <row r="11" spans="1:58" ht="15" x14ac:dyDescent="0.2">
      <c r="A11" s="25">
        <v>10</v>
      </c>
      <c r="B11" s="25">
        <v>8</v>
      </c>
      <c r="C11" s="25">
        <v>4.66</v>
      </c>
      <c r="D11" s="25">
        <v>0</v>
      </c>
      <c r="E11" s="26">
        <v>1</v>
      </c>
      <c r="F11" s="43">
        <v>4.7</v>
      </c>
      <c r="G11" s="43">
        <v>0.9</v>
      </c>
      <c r="H11" s="43">
        <v>0.85</v>
      </c>
      <c r="I11" s="43">
        <v>0.47</v>
      </c>
      <c r="J11" s="43">
        <v>0.8</v>
      </c>
      <c r="K11" s="43">
        <v>0.61</v>
      </c>
      <c r="L11" s="44">
        <f t="shared" si="0"/>
        <v>0.5821917808219178</v>
      </c>
      <c r="M11" s="44">
        <f t="shared" si="1"/>
        <v>0.52941176470588236</v>
      </c>
      <c r="N11" s="42">
        <v>0</v>
      </c>
      <c r="O11" s="42">
        <v>1</v>
      </c>
      <c r="P11" s="42">
        <v>2</v>
      </c>
      <c r="Q11" s="42">
        <v>1</v>
      </c>
      <c r="R11" s="42">
        <v>0</v>
      </c>
      <c r="S11" s="42">
        <v>0</v>
      </c>
      <c r="T11" s="42">
        <v>0</v>
      </c>
      <c r="U11" s="25">
        <v>0.25</v>
      </c>
      <c r="V11" s="25">
        <v>59</v>
      </c>
      <c r="W11" s="25">
        <v>5.6</v>
      </c>
      <c r="Y11" s="25">
        <v>4.8600000000000003</v>
      </c>
      <c r="Z11" s="25">
        <v>28</v>
      </c>
      <c r="AA11" s="25">
        <v>0</v>
      </c>
      <c r="AB11" s="25">
        <v>1.0149999999999999</v>
      </c>
      <c r="AC11" s="25">
        <v>35</v>
      </c>
      <c r="AD11" s="25">
        <v>2.4</v>
      </c>
      <c r="AF11" s="25">
        <f t="shared" si="2"/>
        <v>24</v>
      </c>
      <c r="AG11" s="25">
        <f t="shared" si="3"/>
        <v>3.1999999999999997</v>
      </c>
      <c r="AH11" s="25">
        <f t="shared" si="4"/>
        <v>0</v>
      </c>
      <c r="AI11" s="25">
        <v>30</v>
      </c>
      <c r="AJ11" s="25">
        <v>2.4</v>
      </c>
      <c r="AM11" s="25">
        <v>31</v>
      </c>
      <c r="AN11" s="25">
        <v>2.2000000000000002</v>
      </c>
      <c r="AP11" s="25">
        <v>0</v>
      </c>
      <c r="AQ11" s="33">
        <v>23</v>
      </c>
      <c r="AR11" s="33">
        <v>1.8</v>
      </c>
      <c r="AT11" s="25">
        <f t="shared" si="5"/>
        <v>28</v>
      </c>
      <c r="AU11" s="25">
        <f t="shared" si="6"/>
        <v>3.3999999999999995</v>
      </c>
      <c r="AV11" s="25">
        <f t="shared" si="7"/>
        <v>0</v>
      </c>
      <c r="AW11" s="25">
        <v>1</v>
      </c>
      <c r="AX11" s="25">
        <v>1</v>
      </c>
      <c r="AY11" s="25">
        <v>0</v>
      </c>
      <c r="AZ11" s="25">
        <v>51</v>
      </c>
      <c r="BA11" s="25">
        <v>1</v>
      </c>
    </row>
    <row r="12" spans="1:58" ht="15" x14ac:dyDescent="0.2">
      <c r="A12" s="25">
        <v>11</v>
      </c>
      <c r="B12" s="25">
        <v>5</v>
      </c>
      <c r="C12" s="25">
        <v>5.88</v>
      </c>
      <c r="D12" s="25">
        <v>1</v>
      </c>
      <c r="E12" s="26">
        <v>0</v>
      </c>
      <c r="F12" s="43">
        <v>5.0999999999999996</v>
      </c>
      <c r="G12" s="43">
        <v>1.1000000000000001</v>
      </c>
      <c r="H12" s="43">
        <v>1.36</v>
      </c>
      <c r="I12" s="43">
        <v>0.46</v>
      </c>
      <c r="J12" s="43">
        <v>0.69</v>
      </c>
      <c r="K12" s="43">
        <v>0.7</v>
      </c>
      <c r="L12" s="44">
        <f t="shared" si="0"/>
        <v>0.66019417475728159</v>
      </c>
      <c r="M12" s="44">
        <f t="shared" si="1"/>
        <v>0.61452513966480449</v>
      </c>
      <c r="N12" s="42">
        <v>0</v>
      </c>
      <c r="O12" s="42">
        <v>1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25">
        <v>4</v>
      </c>
      <c r="V12" s="25">
        <v>105</v>
      </c>
      <c r="W12" s="25">
        <v>8</v>
      </c>
      <c r="Y12" s="25">
        <v>5.0999999999999996</v>
      </c>
      <c r="Z12" s="25">
        <v>36</v>
      </c>
      <c r="AA12" s="25">
        <v>0</v>
      </c>
      <c r="AB12" s="25">
        <v>1.016</v>
      </c>
      <c r="AC12" s="25">
        <v>22</v>
      </c>
      <c r="AD12" s="25">
        <v>2</v>
      </c>
      <c r="AE12" s="25">
        <v>17</v>
      </c>
      <c r="AF12" s="25">
        <f t="shared" si="2"/>
        <v>83</v>
      </c>
      <c r="AG12" s="25">
        <f t="shared" si="3"/>
        <v>6</v>
      </c>
      <c r="AH12" s="25">
        <f t="shared" si="4"/>
        <v>-17</v>
      </c>
      <c r="AI12" s="25">
        <v>33</v>
      </c>
      <c r="AJ12" s="25">
        <v>2.1</v>
      </c>
      <c r="AK12" s="25">
        <v>16</v>
      </c>
      <c r="AL12" s="25">
        <v>0</v>
      </c>
      <c r="AM12" s="25">
        <v>34</v>
      </c>
      <c r="AN12" s="25">
        <v>2.9</v>
      </c>
      <c r="AO12" s="25">
        <v>28</v>
      </c>
      <c r="AP12" s="25">
        <v>0</v>
      </c>
      <c r="AQ12" s="33">
        <v>30</v>
      </c>
      <c r="AR12" s="33">
        <v>2</v>
      </c>
      <c r="AS12" s="33">
        <v>18</v>
      </c>
      <c r="AT12" s="25">
        <f t="shared" si="5"/>
        <v>71</v>
      </c>
      <c r="AU12" s="25">
        <f t="shared" si="6"/>
        <v>5.0999999999999996</v>
      </c>
      <c r="AV12" s="25">
        <f t="shared" si="7"/>
        <v>-28</v>
      </c>
      <c r="AW12" s="25">
        <v>1</v>
      </c>
      <c r="AX12" s="25">
        <v>1</v>
      </c>
      <c r="AY12" s="25">
        <v>0</v>
      </c>
      <c r="AZ12" s="25">
        <v>14</v>
      </c>
      <c r="BA12" s="25">
        <v>1</v>
      </c>
    </row>
    <row r="13" spans="1:58" ht="15" x14ac:dyDescent="0.2">
      <c r="A13" s="25">
        <v>12</v>
      </c>
      <c r="B13" s="25">
        <v>11</v>
      </c>
      <c r="C13" s="25">
        <v>3.41</v>
      </c>
      <c r="D13" s="25">
        <v>1</v>
      </c>
      <c r="E13" s="26">
        <v>0</v>
      </c>
      <c r="F13" s="43">
        <v>3.7</v>
      </c>
      <c r="G13" s="43">
        <v>2.1</v>
      </c>
      <c r="H13" s="43">
        <v>1.7</v>
      </c>
      <c r="I13" s="43">
        <v>0.63</v>
      </c>
      <c r="J13" s="43">
        <v>0.53</v>
      </c>
      <c r="K13" s="43">
        <v>0.4</v>
      </c>
      <c r="L13" s="44">
        <f t="shared" si="0"/>
        <v>0.80952380952380942</v>
      </c>
      <c r="M13" s="44">
        <f t="shared" si="1"/>
        <v>0.79847908745247154</v>
      </c>
      <c r="N13" s="42">
        <v>0</v>
      </c>
      <c r="O13" s="42">
        <v>0</v>
      </c>
      <c r="P13" s="42">
        <v>2</v>
      </c>
      <c r="Q13" s="42">
        <v>1</v>
      </c>
      <c r="R13" s="42">
        <v>0</v>
      </c>
      <c r="S13" s="42">
        <v>1</v>
      </c>
      <c r="T13" s="49">
        <v>1</v>
      </c>
      <c r="U13" s="25">
        <v>0.03</v>
      </c>
      <c r="V13" s="25">
        <v>126</v>
      </c>
      <c r="W13" s="25">
        <v>7.1</v>
      </c>
      <c r="X13" s="25">
        <v>50</v>
      </c>
      <c r="Y13" s="25">
        <v>5.0999999999999996</v>
      </c>
      <c r="Z13" s="25">
        <v>30.5</v>
      </c>
      <c r="AA13" s="25">
        <v>0</v>
      </c>
      <c r="AC13" s="25">
        <v>44</v>
      </c>
      <c r="AD13" s="25">
        <v>2.2000000000000002</v>
      </c>
      <c r="AE13" s="25">
        <v>24</v>
      </c>
      <c r="AF13" s="25">
        <f t="shared" si="2"/>
        <v>82</v>
      </c>
      <c r="AG13" s="25">
        <f t="shared" si="3"/>
        <v>4.8999999999999995</v>
      </c>
      <c r="AH13" s="25">
        <f t="shared" si="4"/>
        <v>26</v>
      </c>
      <c r="AI13" s="25">
        <v>28</v>
      </c>
      <c r="AJ13" s="25">
        <v>2.6</v>
      </c>
      <c r="AK13" s="25">
        <v>20</v>
      </c>
      <c r="AM13" s="25">
        <v>31</v>
      </c>
      <c r="AN13" s="25">
        <v>2.7</v>
      </c>
      <c r="AO13" s="25">
        <v>26</v>
      </c>
      <c r="AP13" s="25">
        <v>0</v>
      </c>
      <c r="AT13" s="25">
        <f t="shared" si="5"/>
        <v>95</v>
      </c>
      <c r="AU13" s="25">
        <f t="shared" si="6"/>
        <v>4.3999999999999995</v>
      </c>
      <c r="AV13" s="25">
        <f t="shared" si="7"/>
        <v>24</v>
      </c>
      <c r="AW13" s="25">
        <v>1</v>
      </c>
      <c r="AX13" s="25">
        <v>1</v>
      </c>
      <c r="AY13" s="25">
        <v>0.5</v>
      </c>
      <c r="AZ13" s="25">
        <v>26</v>
      </c>
      <c r="BA13" s="25">
        <v>0</v>
      </c>
      <c r="BB13" s="25">
        <v>1</v>
      </c>
      <c r="BC13" s="25">
        <v>0</v>
      </c>
      <c r="BD13" s="25">
        <v>0</v>
      </c>
      <c r="BE13" s="25">
        <v>1</v>
      </c>
      <c r="BF13" s="25">
        <v>0</v>
      </c>
    </row>
    <row r="14" spans="1:58" ht="15" x14ac:dyDescent="0.2">
      <c r="A14" s="25">
        <v>13</v>
      </c>
      <c r="B14" s="25">
        <v>7</v>
      </c>
      <c r="C14" s="25">
        <v>4.0599999999999996</v>
      </c>
      <c r="D14" s="25">
        <v>1</v>
      </c>
      <c r="E14" s="26">
        <v>0</v>
      </c>
      <c r="F14" s="43">
        <v>3.1</v>
      </c>
      <c r="G14" s="43">
        <v>1.2</v>
      </c>
      <c r="H14" s="43">
        <v>1.2</v>
      </c>
      <c r="I14" s="43">
        <v>0.25</v>
      </c>
      <c r="J14" s="43">
        <v>0.52</v>
      </c>
      <c r="K14" s="43">
        <v>0.49</v>
      </c>
      <c r="L14" s="44">
        <f t="shared" si="0"/>
        <v>0.7100591715976331</v>
      </c>
      <c r="M14" s="44">
        <f t="shared" si="1"/>
        <v>0.69767441860465118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1</v>
      </c>
      <c r="U14" s="25">
        <v>0.06</v>
      </c>
      <c r="V14" s="25">
        <v>33</v>
      </c>
      <c r="W14" s="25">
        <v>3.2</v>
      </c>
      <c r="X14" s="25">
        <v>20</v>
      </c>
      <c r="Y14" s="25">
        <v>4.9000000000000004</v>
      </c>
      <c r="Z14" s="25">
        <v>29.6</v>
      </c>
      <c r="AA14" s="25">
        <v>0</v>
      </c>
      <c r="AB14" s="25">
        <v>1.04</v>
      </c>
      <c r="AC14" s="25">
        <v>21</v>
      </c>
      <c r="AD14" s="25">
        <v>2.2000000000000002</v>
      </c>
      <c r="AE14" s="25">
        <v>17</v>
      </c>
      <c r="AF14" s="25">
        <f t="shared" si="2"/>
        <v>12</v>
      </c>
      <c r="AG14" s="25">
        <f t="shared" si="3"/>
        <v>1</v>
      </c>
      <c r="AH14" s="25">
        <f t="shared" si="4"/>
        <v>3</v>
      </c>
      <c r="AI14" s="25">
        <v>45</v>
      </c>
      <c r="AJ14" s="25">
        <v>3.1</v>
      </c>
      <c r="AL14" s="25">
        <v>0</v>
      </c>
      <c r="AM14" s="25">
        <v>70</v>
      </c>
      <c r="AN14" s="25">
        <v>3</v>
      </c>
      <c r="AP14" s="25">
        <v>0</v>
      </c>
      <c r="AT14" s="25">
        <f t="shared" si="5"/>
        <v>-37</v>
      </c>
      <c r="AU14" s="25">
        <f t="shared" si="6"/>
        <v>0.20000000000000018</v>
      </c>
      <c r="AV14" s="25">
        <f t="shared" si="7"/>
        <v>20</v>
      </c>
      <c r="AW14" s="25">
        <v>1</v>
      </c>
      <c r="AX14" s="25">
        <v>1</v>
      </c>
      <c r="AY14" s="25">
        <v>0</v>
      </c>
      <c r="AZ14" s="25">
        <v>45</v>
      </c>
      <c r="BA14" s="25">
        <v>1</v>
      </c>
    </row>
    <row r="15" spans="1:58" ht="15" x14ac:dyDescent="0.2">
      <c r="A15" s="25">
        <v>14</v>
      </c>
      <c r="B15" s="25">
        <v>17</v>
      </c>
      <c r="C15" s="25">
        <v>3.72</v>
      </c>
      <c r="D15" s="25">
        <v>1</v>
      </c>
      <c r="E15" s="26">
        <v>1</v>
      </c>
      <c r="F15" s="43">
        <v>3.3</v>
      </c>
      <c r="G15" s="43">
        <v>1.1000000000000001</v>
      </c>
      <c r="H15" s="43">
        <v>0.8</v>
      </c>
      <c r="I15" s="43">
        <v>0.4</v>
      </c>
      <c r="J15" s="43">
        <v>1.1000000000000001</v>
      </c>
      <c r="K15" s="43">
        <v>1.1000000000000001</v>
      </c>
      <c r="L15" s="44">
        <f t="shared" si="0"/>
        <v>0.42105263157894735</v>
      </c>
      <c r="M15" s="44">
        <f t="shared" si="1"/>
        <v>0.5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1</v>
      </c>
      <c r="T15" s="42">
        <v>1</v>
      </c>
      <c r="U15" s="25">
        <v>0.25</v>
      </c>
      <c r="V15" s="25">
        <v>140</v>
      </c>
      <c r="W15" s="25">
        <v>15.6</v>
      </c>
      <c r="Y15" s="25">
        <v>5</v>
      </c>
      <c r="Z15" s="25">
        <v>16</v>
      </c>
      <c r="AA15" s="25">
        <v>0</v>
      </c>
      <c r="AC15" s="25">
        <v>50</v>
      </c>
      <c r="AD15" s="25">
        <v>3.7</v>
      </c>
      <c r="AE15" s="25">
        <v>29</v>
      </c>
      <c r="AF15" s="25">
        <f t="shared" si="2"/>
        <v>90</v>
      </c>
      <c r="AG15" s="25">
        <f t="shared" si="3"/>
        <v>11.899999999999999</v>
      </c>
      <c r="AH15" s="25">
        <f t="shared" si="4"/>
        <v>-29</v>
      </c>
      <c r="AI15" s="25">
        <v>35</v>
      </c>
      <c r="AJ15" s="25">
        <v>3.4</v>
      </c>
      <c r="AK15" s="25">
        <v>29</v>
      </c>
      <c r="AL15" s="25">
        <v>0</v>
      </c>
      <c r="AM15" s="25">
        <v>54</v>
      </c>
      <c r="AN15" s="25">
        <v>2.9</v>
      </c>
      <c r="AO15" s="25">
        <v>16</v>
      </c>
      <c r="AP15" s="25">
        <v>0</v>
      </c>
      <c r="AT15" s="25">
        <f t="shared" si="5"/>
        <v>86</v>
      </c>
      <c r="AU15" s="25">
        <f t="shared" si="6"/>
        <v>12.7</v>
      </c>
      <c r="AV15" s="25">
        <f t="shared" si="7"/>
        <v>-16</v>
      </c>
      <c r="AW15" s="25">
        <v>1</v>
      </c>
      <c r="AX15" s="25">
        <v>1</v>
      </c>
      <c r="AY15" s="25">
        <v>0</v>
      </c>
      <c r="AZ15" s="25">
        <v>11</v>
      </c>
      <c r="BA15" s="25">
        <v>0</v>
      </c>
      <c r="BB15" s="25">
        <v>3</v>
      </c>
      <c r="BC15" s="25">
        <v>0</v>
      </c>
      <c r="BD15" s="25">
        <v>1</v>
      </c>
      <c r="BE15" s="25">
        <v>0</v>
      </c>
      <c r="BF15" s="25">
        <v>0</v>
      </c>
    </row>
    <row r="16" spans="1:58" ht="15" x14ac:dyDescent="0.2">
      <c r="A16" s="25">
        <v>15</v>
      </c>
      <c r="B16" s="25">
        <v>12</v>
      </c>
      <c r="C16" s="25">
        <v>3.5</v>
      </c>
      <c r="D16" s="25">
        <v>1</v>
      </c>
      <c r="E16" s="26">
        <v>1</v>
      </c>
      <c r="F16" s="43">
        <v>4.0999999999999996</v>
      </c>
      <c r="G16" s="43">
        <v>0.78</v>
      </c>
      <c r="H16" s="43">
        <v>0.63</v>
      </c>
      <c r="I16" s="43">
        <v>0.17</v>
      </c>
      <c r="J16" s="43">
        <v>1.5</v>
      </c>
      <c r="K16" s="43">
        <v>0.97</v>
      </c>
      <c r="L16" s="44">
        <f t="shared" si="0"/>
        <v>0.39374999999999999</v>
      </c>
      <c r="M16" s="44">
        <f t="shared" si="1"/>
        <v>0.34210526315789469</v>
      </c>
      <c r="N16" s="42">
        <v>1</v>
      </c>
      <c r="O16" s="42">
        <v>1</v>
      </c>
      <c r="P16" s="42">
        <v>0</v>
      </c>
      <c r="Q16" s="42">
        <v>0</v>
      </c>
      <c r="R16" s="42">
        <v>1</v>
      </c>
      <c r="S16" s="42">
        <v>0</v>
      </c>
      <c r="T16" s="42">
        <v>1</v>
      </c>
      <c r="U16" s="25">
        <v>12</v>
      </c>
      <c r="V16" s="25">
        <v>142</v>
      </c>
      <c r="W16" s="25">
        <v>8</v>
      </c>
      <c r="X16" s="25">
        <v>31</v>
      </c>
      <c r="Y16" s="25">
        <v>3.9</v>
      </c>
      <c r="Z16" s="25">
        <v>23.9</v>
      </c>
      <c r="AA16" s="25">
        <v>0</v>
      </c>
      <c r="AB16" s="25">
        <v>1.0109999999999999</v>
      </c>
      <c r="AC16" s="25">
        <v>112</v>
      </c>
      <c r="AD16" s="25">
        <v>5.0999999999999996</v>
      </c>
      <c r="AF16" s="25">
        <f t="shared" si="2"/>
        <v>30</v>
      </c>
      <c r="AG16" s="25">
        <f t="shared" si="3"/>
        <v>2.9000000000000004</v>
      </c>
      <c r="AH16" s="25">
        <f t="shared" si="4"/>
        <v>31</v>
      </c>
      <c r="AI16" s="25">
        <v>79</v>
      </c>
      <c r="AJ16" s="25">
        <v>4.9000000000000004</v>
      </c>
      <c r="AM16" s="25">
        <v>71</v>
      </c>
      <c r="AN16" s="25">
        <v>2.9</v>
      </c>
      <c r="AO16" s="25">
        <v>20</v>
      </c>
      <c r="AP16" s="25">
        <v>0</v>
      </c>
      <c r="AQ16" s="33">
        <v>38</v>
      </c>
      <c r="AR16" s="33">
        <v>2.4</v>
      </c>
      <c r="AS16" s="33"/>
      <c r="AT16" s="25">
        <f t="shared" si="5"/>
        <v>71</v>
      </c>
      <c r="AU16" s="25">
        <f t="shared" si="6"/>
        <v>5.0999999999999996</v>
      </c>
      <c r="AV16" s="25">
        <f t="shared" si="7"/>
        <v>11</v>
      </c>
      <c r="AW16" s="25">
        <v>1</v>
      </c>
      <c r="AX16" s="25">
        <v>1</v>
      </c>
      <c r="AY16" s="25">
        <v>0</v>
      </c>
      <c r="AZ16" s="25">
        <v>30</v>
      </c>
      <c r="BA16" s="25">
        <v>0</v>
      </c>
      <c r="BB16" s="25">
        <v>0</v>
      </c>
      <c r="BC16" s="25">
        <v>1</v>
      </c>
      <c r="BD16" s="25">
        <v>0</v>
      </c>
      <c r="BE16" s="25">
        <v>0</v>
      </c>
      <c r="BF16" s="25">
        <v>0</v>
      </c>
    </row>
    <row r="17" spans="1:58" ht="15" x14ac:dyDescent="0.2">
      <c r="A17" s="25">
        <v>16</v>
      </c>
      <c r="B17" s="25">
        <v>8</v>
      </c>
      <c r="C17" s="25">
        <v>2.85</v>
      </c>
      <c r="D17" s="25">
        <v>0</v>
      </c>
      <c r="E17" s="26">
        <v>1</v>
      </c>
      <c r="F17" s="44">
        <v>4.2</v>
      </c>
      <c r="G17" s="43">
        <v>1.7</v>
      </c>
      <c r="H17" s="43">
        <v>1.7</v>
      </c>
      <c r="I17" s="43">
        <v>0.4</v>
      </c>
      <c r="J17" s="43">
        <v>1</v>
      </c>
      <c r="K17" s="43">
        <v>1.4</v>
      </c>
      <c r="L17" s="44">
        <f t="shared" si="0"/>
        <v>0.54838709677419362</v>
      </c>
      <c r="M17" s="44">
        <f t="shared" si="1"/>
        <v>0.62962962962962954</v>
      </c>
      <c r="N17" s="42">
        <v>1</v>
      </c>
      <c r="O17" s="42">
        <v>1</v>
      </c>
      <c r="P17" s="42">
        <v>2</v>
      </c>
      <c r="Q17" s="42">
        <v>1</v>
      </c>
      <c r="R17" s="42">
        <v>0</v>
      </c>
      <c r="S17" s="42">
        <v>0</v>
      </c>
      <c r="T17" s="42">
        <v>0</v>
      </c>
      <c r="U17" s="25">
        <v>1</v>
      </c>
      <c r="V17" s="25">
        <v>31</v>
      </c>
      <c r="W17" s="25">
        <v>1.9</v>
      </c>
      <c r="X17" s="25">
        <v>37</v>
      </c>
      <c r="Y17" s="25">
        <v>4.7</v>
      </c>
      <c r="Z17" s="25">
        <v>21</v>
      </c>
      <c r="AA17" s="25">
        <v>0</v>
      </c>
      <c r="AB17" s="25">
        <v>1.0149999999999999</v>
      </c>
      <c r="AC17" s="25">
        <v>65</v>
      </c>
      <c r="AD17" s="25">
        <v>1.7</v>
      </c>
      <c r="AF17" s="25">
        <f t="shared" si="2"/>
        <v>-34</v>
      </c>
      <c r="AG17" s="25">
        <f t="shared" si="3"/>
        <v>0.19999999999999996</v>
      </c>
      <c r="AH17" s="25">
        <f t="shared" si="4"/>
        <v>37</v>
      </c>
      <c r="AI17" s="25">
        <v>42</v>
      </c>
      <c r="AJ17" s="25">
        <v>1.6</v>
      </c>
      <c r="AM17" s="25">
        <v>34</v>
      </c>
      <c r="AN17" s="25">
        <v>1.4</v>
      </c>
      <c r="AO17" s="25">
        <v>15</v>
      </c>
      <c r="AP17" s="25">
        <v>0</v>
      </c>
      <c r="AT17" s="25">
        <f t="shared" si="5"/>
        <v>-3</v>
      </c>
      <c r="AU17" s="25">
        <f t="shared" si="6"/>
        <v>0.5</v>
      </c>
      <c r="AV17" s="25">
        <f t="shared" si="7"/>
        <v>22</v>
      </c>
      <c r="AW17" s="25">
        <v>1</v>
      </c>
      <c r="AX17" s="25">
        <v>0</v>
      </c>
      <c r="AY17" s="25">
        <v>0</v>
      </c>
      <c r="AZ17" s="25">
        <v>42</v>
      </c>
      <c r="BA17" s="25">
        <v>1</v>
      </c>
    </row>
    <row r="18" spans="1:58" ht="15" x14ac:dyDescent="0.2">
      <c r="A18" s="25">
        <v>17</v>
      </c>
      <c r="B18" s="25">
        <v>15</v>
      </c>
      <c r="C18" s="25">
        <v>4.0199999999999996</v>
      </c>
      <c r="D18" s="25">
        <v>1</v>
      </c>
      <c r="E18" s="26">
        <v>0</v>
      </c>
      <c r="F18" s="43">
        <v>3.9</v>
      </c>
      <c r="G18" s="43">
        <v>1.1000000000000001</v>
      </c>
      <c r="H18" s="43">
        <v>1.2</v>
      </c>
      <c r="I18" s="43">
        <v>0.33</v>
      </c>
      <c r="J18" s="43">
        <v>0.93</v>
      </c>
      <c r="K18" s="43">
        <v>0.63</v>
      </c>
      <c r="L18" s="44">
        <f t="shared" si="0"/>
        <v>0.65573770491803274</v>
      </c>
      <c r="M18" s="44">
        <f t="shared" si="1"/>
        <v>0.54187192118226601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25">
        <v>3</v>
      </c>
      <c r="V18" s="25">
        <v>39</v>
      </c>
      <c r="W18" s="25">
        <v>1.3</v>
      </c>
      <c r="X18" s="25">
        <v>13</v>
      </c>
      <c r="Y18" s="25">
        <v>4.3</v>
      </c>
      <c r="Z18" s="25">
        <v>35</v>
      </c>
      <c r="AA18" s="25">
        <v>0</v>
      </c>
      <c r="AC18" s="25">
        <v>34</v>
      </c>
      <c r="AD18" s="25">
        <v>1.4</v>
      </c>
      <c r="AE18" s="25">
        <v>12</v>
      </c>
      <c r="AF18" s="25">
        <f t="shared" si="2"/>
        <v>5</v>
      </c>
      <c r="AG18" s="25">
        <f t="shared" si="3"/>
        <v>-9.9999999999999867E-2</v>
      </c>
      <c r="AH18" s="25">
        <f t="shared" si="4"/>
        <v>1</v>
      </c>
      <c r="AI18" s="25">
        <v>41</v>
      </c>
      <c r="AJ18" s="25">
        <v>1.3</v>
      </c>
      <c r="AK18" s="25">
        <v>14</v>
      </c>
      <c r="AM18" s="25">
        <v>50</v>
      </c>
      <c r="AN18" s="25">
        <v>1.9</v>
      </c>
      <c r="AO18" s="25">
        <v>15</v>
      </c>
      <c r="AP18" s="25">
        <v>0</v>
      </c>
      <c r="AT18" s="25">
        <f t="shared" si="5"/>
        <v>-11</v>
      </c>
      <c r="AU18" s="25">
        <f t="shared" si="6"/>
        <v>-0.59999999999999987</v>
      </c>
      <c r="AV18" s="25">
        <f t="shared" si="7"/>
        <v>-2</v>
      </c>
      <c r="AW18" s="25">
        <v>1</v>
      </c>
      <c r="AX18" s="25">
        <v>1</v>
      </c>
      <c r="AY18" s="25">
        <v>0.2</v>
      </c>
      <c r="AZ18" s="25">
        <v>26</v>
      </c>
      <c r="BA18" s="25">
        <v>0</v>
      </c>
      <c r="BB18" s="25">
        <v>0</v>
      </c>
      <c r="BC18" s="25">
        <v>1</v>
      </c>
      <c r="BD18" s="25">
        <v>0</v>
      </c>
      <c r="BE18" s="25">
        <v>0</v>
      </c>
      <c r="BF18" s="25">
        <v>0</v>
      </c>
    </row>
    <row r="19" spans="1:58" ht="15" x14ac:dyDescent="0.2">
      <c r="A19" s="25">
        <v>18</v>
      </c>
      <c r="B19" s="25">
        <v>6</v>
      </c>
      <c r="C19" s="25">
        <v>5.29</v>
      </c>
      <c r="D19" s="25">
        <v>1</v>
      </c>
      <c r="E19" s="26">
        <v>0</v>
      </c>
      <c r="F19" s="43">
        <v>5.0999999999999996</v>
      </c>
      <c r="G19" s="43">
        <v>1.5</v>
      </c>
      <c r="H19" s="43">
        <v>1.8</v>
      </c>
      <c r="I19" s="43">
        <v>0.45</v>
      </c>
      <c r="J19" s="43">
        <v>1.1000000000000001</v>
      </c>
      <c r="K19" s="43">
        <v>1.2</v>
      </c>
      <c r="L19" s="44">
        <f t="shared" si="0"/>
        <v>0.6</v>
      </c>
      <c r="M19" s="44">
        <f t="shared" si="1"/>
        <v>0.57692307692307687</v>
      </c>
      <c r="N19" s="42">
        <v>1</v>
      </c>
      <c r="O19" s="42">
        <v>1</v>
      </c>
      <c r="P19" s="42">
        <v>2</v>
      </c>
      <c r="Q19" s="42">
        <v>1</v>
      </c>
      <c r="R19" s="42">
        <v>1</v>
      </c>
      <c r="S19" s="42">
        <v>0</v>
      </c>
      <c r="T19" s="42">
        <v>1</v>
      </c>
      <c r="U19" s="25">
        <v>0.38</v>
      </c>
      <c r="V19" s="25">
        <v>200</v>
      </c>
      <c r="W19" s="25">
        <v>17.5</v>
      </c>
      <c r="X19" s="25">
        <v>86</v>
      </c>
      <c r="Y19" s="25">
        <v>5</v>
      </c>
      <c r="Z19" s="25">
        <v>35.200000000000003</v>
      </c>
      <c r="AA19" s="25">
        <v>0</v>
      </c>
      <c r="AB19" s="25">
        <v>1.012</v>
      </c>
      <c r="AC19" s="25">
        <v>23</v>
      </c>
      <c r="AD19" s="25">
        <v>1.5</v>
      </c>
      <c r="AF19" s="25">
        <f t="shared" si="2"/>
        <v>177</v>
      </c>
      <c r="AG19" s="25">
        <f t="shared" si="3"/>
        <v>16</v>
      </c>
      <c r="AH19" s="25">
        <f t="shared" si="4"/>
        <v>86</v>
      </c>
      <c r="AI19" s="25">
        <v>20</v>
      </c>
      <c r="AJ19" s="25">
        <v>2.1</v>
      </c>
      <c r="AK19" s="25">
        <v>20</v>
      </c>
      <c r="AL19" s="25">
        <v>0</v>
      </c>
      <c r="AM19" s="25">
        <v>28</v>
      </c>
      <c r="AN19" s="25">
        <v>1.9</v>
      </c>
      <c r="AO19" s="25">
        <v>10</v>
      </c>
      <c r="AP19" s="25">
        <v>0</v>
      </c>
      <c r="AT19" s="25">
        <f t="shared" si="5"/>
        <v>172</v>
      </c>
      <c r="AU19" s="25">
        <f t="shared" si="6"/>
        <v>15.6</v>
      </c>
      <c r="AV19" s="25">
        <f t="shared" si="7"/>
        <v>76</v>
      </c>
      <c r="AW19" s="25">
        <v>1</v>
      </c>
      <c r="AX19" s="25">
        <v>1</v>
      </c>
      <c r="AY19" s="25">
        <v>0</v>
      </c>
      <c r="AZ19" s="25">
        <v>34</v>
      </c>
      <c r="BA19" s="25">
        <v>1</v>
      </c>
    </row>
    <row r="20" spans="1:58" ht="15" x14ac:dyDescent="0.2">
      <c r="A20" s="25">
        <v>19</v>
      </c>
      <c r="B20" s="25">
        <v>0.5</v>
      </c>
      <c r="C20" s="25">
        <v>2.0299999999999998</v>
      </c>
      <c r="D20" s="25">
        <v>0</v>
      </c>
      <c r="E20" s="26">
        <v>0</v>
      </c>
      <c r="F20" s="43">
        <v>4.3</v>
      </c>
      <c r="G20" s="43">
        <v>1.6</v>
      </c>
      <c r="H20" s="43">
        <v>1.5</v>
      </c>
      <c r="I20" s="43">
        <v>0.4</v>
      </c>
      <c r="J20" s="43">
        <v>0.79</v>
      </c>
      <c r="K20" s="43">
        <v>0.5</v>
      </c>
      <c r="L20" s="44">
        <f t="shared" si="0"/>
        <v>0.75</v>
      </c>
      <c r="M20" s="44">
        <f t="shared" si="1"/>
        <v>0.66945606694560666</v>
      </c>
      <c r="N20" s="42">
        <v>0</v>
      </c>
      <c r="O20" s="42">
        <v>1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25">
        <v>0.5</v>
      </c>
      <c r="V20" s="25">
        <v>16</v>
      </c>
      <c r="W20" s="25">
        <v>1</v>
      </c>
      <c r="X20" s="25">
        <v>18</v>
      </c>
      <c r="Y20" s="25">
        <v>4.2</v>
      </c>
      <c r="Z20" s="25">
        <v>31</v>
      </c>
      <c r="AA20" s="25">
        <v>0</v>
      </c>
      <c r="AB20" s="25">
        <v>1.0109999999999999</v>
      </c>
      <c r="AC20" s="25">
        <v>28</v>
      </c>
      <c r="AD20" s="25">
        <v>0.9</v>
      </c>
      <c r="AE20" s="25">
        <v>10</v>
      </c>
      <c r="AF20" s="25">
        <f t="shared" si="2"/>
        <v>-12</v>
      </c>
      <c r="AG20" s="25">
        <f t="shared" si="3"/>
        <v>9.9999999999999978E-2</v>
      </c>
      <c r="AH20" s="25">
        <f t="shared" si="4"/>
        <v>8</v>
      </c>
      <c r="AI20" s="25">
        <v>21</v>
      </c>
      <c r="AJ20" s="25">
        <v>1.1000000000000001</v>
      </c>
      <c r="AK20" s="25">
        <v>16</v>
      </c>
      <c r="AL20" s="25">
        <v>0</v>
      </c>
      <c r="AM20" s="25">
        <v>30</v>
      </c>
      <c r="AN20" s="25">
        <v>1.3</v>
      </c>
      <c r="AO20" s="25">
        <v>14</v>
      </c>
      <c r="AP20" s="25">
        <v>0</v>
      </c>
      <c r="AT20" s="25">
        <f t="shared" si="5"/>
        <v>-14</v>
      </c>
      <c r="AU20" s="25">
        <f t="shared" si="6"/>
        <v>-0.30000000000000004</v>
      </c>
      <c r="AV20" s="25">
        <f t="shared" si="7"/>
        <v>4</v>
      </c>
      <c r="AW20" s="25">
        <v>1</v>
      </c>
      <c r="AX20" s="25">
        <v>1</v>
      </c>
      <c r="AY20" s="25">
        <v>0</v>
      </c>
      <c r="AZ20" s="25">
        <v>33</v>
      </c>
      <c r="BA20" s="25">
        <v>1</v>
      </c>
    </row>
    <row r="21" spans="1:58" ht="15" x14ac:dyDescent="0.2">
      <c r="A21" s="25">
        <v>20</v>
      </c>
      <c r="B21" s="25">
        <v>10</v>
      </c>
      <c r="C21" s="25">
        <v>3.73</v>
      </c>
      <c r="D21" s="25">
        <v>0</v>
      </c>
      <c r="E21" s="26">
        <v>0</v>
      </c>
      <c r="F21" s="43">
        <v>4.0999999999999996</v>
      </c>
      <c r="G21" s="43">
        <v>0.9</v>
      </c>
      <c r="H21" s="43">
        <v>0.5</v>
      </c>
      <c r="I21" s="43">
        <v>0.45</v>
      </c>
      <c r="J21" s="43">
        <v>1</v>
      </c>
      <c r="K21" s="43">
        <v>1.5</v>
      </c>
      <c r="L21" s="44">
        <f t="shared" si="0"/>
        <v>0.25</v>
      </c>
      <c r="M21" s="44">
        <f t="shared" si="1"/>
        <v>0.47368421052631582</v>
      </c>
      <c r="N21" s="42">
        <v>0</v>
      </c>
      <c r="O21" s="42">
        <v>1</v>
      </c>
      <c r="P21" s="42">
        <v>0</v>
      </c>
      <c r="Q21" s="42">
        <v>0</v>
      </c>
      <c r="R21" s="42">
        <v>1</v>
      </c>
      <c r="S21" s="42">
        <v>0</v>
      </c>
      <c r="T21" s="49">
        <v>0</v>
      </c>
      <c r="U21" s="25">
        <v>0.5</v>
      </c>
      <c r="V21" s="25">
        <v>166</v>
      </c>
      <c r="W21" s="25">
        <v>11.3</v>
      </c>
      <c r="X21" s="25">
        <v>61</v>
      </c>
      <c r="Y21" s="25">
        <v>4.7</v>
      </c>
      <c r="Z21" s="25">
        <v>23</v>
      </c>
      <c r="AA21" s="25">
        <v>0</v>
      </c>
      <c r="AB21" s="25">
        <v>1.022</v>
      </c>
      <c r="AC21" s="25">
        <v>29</v>
      </c>
      <c r="AD21" s="25">
        <v>2.2000000000000002</v>
      </c>
      <c r="AE21" s="25">
        <v>20</v>
      </c>
      <c r="AF21" s="25">
        <f t="shared" si="2"/>
        <v>137</v>
      </c>
      <c r="AG21" s="25">
        <f t="shared" si="3"/>
        <v>9.1000000000000014</v>
      </c>
      <c r="AH21" s="25">
        <f t="shared" si="4"/>
        <v>41</v>
      </c>
      <c r="AI21" s="25">
        <v>56</v>
      </c>
      <c r="AJ21" s="25">
        <v>1.4</v>
      </c>
      <c r="AK21" s="25">
        <v>12</v>
      </c>
      <c r="AL21" s="25">
        <v>0</v>
      </c>
      <c r="AM21" s="25">
        <v>45</v>
      </c>
      <c r="AN21" s="25">
        <v>1.7</v>
      </c>
      <c r="AO21" s="25">
        <v>13</v>
      </c>
      <c r="AP21" s="25">
        <v>0</v>
      </c>
      <c r="AT21" s="25">
        <f t="shared" si="5"/>
        <v>121</v>
      </c>
      <c r="AU21" s="25">
        <f t="shared" si="6"/>
        <v>9.6000000000000014</v>
      </c>
      <c r="AV21" s="25">
        <f t="shared" si="7"/>
        <v>48</v>
      </c>
      <c r="AW21" s="25">
        <v>1</v>
      </c>
      <c r="AX21" s="25">
        <v>1</v>
      </c>
      <c r="AY21" s="25">
        <v>0</v>
      </c>
      <c r="AZ21" s="25">
        <v>31</v>
      </c>
      <c r="BA21" s="25">
        <v>1</v>
      </c>
    </row>
    <row r="22" spans="1:58" ht="15" x14ac:dyDescent="0.2">
      <c r="A22" s="25">
        <v>21</v>
      </c>
      <c r="B22" s="25">
        <v>9</v>
      </c>
      <c r="C22" s="25">
        <v>4.6900000000000004</v>
      </c>
      <c r="D22" s="25">
        <v>0</v>
      </c>
      <c r="E22" s="26">
        <v>0</v>
      </c>
      <c r="F22" s="43">
        <v>4.4000000000000004</v>
      </c>
      <c r="G22" s="43">
        <v>0.95</v>
      </c>
      <c r="H22" s="43">
        <v>0.5</v>
      </c>
      <c r="I22" s="43">
        <v>0.38</v>
      </c>
      <c r="J22" s="43">
        <v>1.02</v>
      </c>
      <c r="K22" s="43">
        <v>1.5</v>
      </c>
      <c r="L22" s="44">
        <f t="shared" si="0"/>
        <v>0.25</v>
      </c>
      <c r="M22" s="44">
        <f t="shared" si="1"/>
        <v>0.48223350253807107</v>
      </c>
      <c r="N22" s="42">
        <v>0</v>
      </c>
      <c r="O22" s="42">
        <v>1</v>
      </c>
      <c r="P22" s="42">
        <v>2</v>
      </c>
      <c r="Q22" s="42">
        <v>1</v>
      </c>
      <c r="R22" s="42">
        <v>0</v>
      </c>
      <c r="S22" s="42">
        <v>0</v>
      </c>
      <c r="T22" s="42">
        <v>1</v>
      </c>
      <c r="U22" s="25">
        <v>0.06</v>
      </c>
      <c r="V22" s="25">
        <v>137</v>
      </c>
      <c r="W22" s="25">
        <v>15.3</v>
      </c>
      <c r="X22" s="25">
        <v>71</v>
      </c>
      <c r="Y22" s="25">
        <v>6</v>
      </c>
      <c r="Z22" s="25">
        <v>37</v>
      </c>
      <c r="AA22" s="25">
        <v>0</v>
      </c>
      <c r="AB22" s="25">
        <v>1.0249999999999999</v>
      </c>
      <c r="AC22" s="25">
        <v>22</v>
      </c>
      <c r="AD22" s="25">
        <v>1.3</v>
      </c>
      <c r="AF22" s="25">
        <f t="shared" si="2"/>
        <v>115</v>
      </c>
      <c r="AG22" s="25">
        <f t="shared" si="3"/>
        <v>14</v>
      </c>
      <c r="AH22" s="25">
        <f t="shared" si="4"/>
        <v>71</v>
      </c>
      <c r="AI22" s="25">
        <v>30</v>
      </c>
      <c r="AJ22" s="25">
        <v>2</v>
      </c>
      <c r="AK22" s="25">
        <v>13</v>
      </c>
      <c r="AM22" s="25">
        <v>35</v>
      </c>
      <c r="AN22" s="25">
        <v>2.2999999999999998</v>
      </c>
      <c r="AP22" s="25">
        <v>0</v>
      </c>
      <c r="AQ22" s="33">
        <v>57</v>
      </c>
      <c r="AR22" s="33">
        <v>2.8</v>
      </c>
      <c r="AS22" s="33">
        <v>13</v>
      </c>
      <c r="AT22" s="25">
        <f t="shared" si="5"/>
        <v>102</v>
      </c>
      <c r="AU22" s="25">
        <f t="shared" si="6"/>
        <v>13</v>
      </c>
      <c r="AV22" s="25">
        <f t="shared" si="7"/>
        <v>71</v>
      </c>
      <c r="AW22" s="25">
        <v>1</v>
      </c>
      <c r="AX22" s="25">
        <v>1</v>
      </c>
      <c r="AY22" s="25">
        <v>0</v>
      </c>
      <c r="AZ22" s="25">
        <v>20</v>
      </c>
      <c r="BA22" s="25">
        <v>1</v>
      </c>
    </row>
    <row r="23" spans="1:58" ht="15" x14ac:dyDescent="0.2">
      <c r="A23" s="25">
        <v>22</v>
      </c>
      <c r="B23" s="25">
        <v>5</v>
      </c>
      <c r="C23" s="25">
        <v>3.47</v>
      </c>
      <c r="D23" s="25">
        <v>0</v>
      </c>
      <c r="E23" s="26">
        <v>1</v>
      </c>
      <c r="F23" s="43">
        <v>4.9000000000000004</v>
      </c>
      <c r="G23" s="43">
        <v>0.85</v>
      </c>
      <c r="H23" s="43">
        <v>0.4</v>
      </c>
      <c r="I23" s="43">
        <v>0.2</v>
      </c>
      <c r="J23" s="43">
        <v>1.4</v>
      </c>
      <c r="K23" s="43">
        <v>1.4</v>
      </c>
      <c r="L23" s="44">
        <f t="shared" si="0"/>
        <v>0.22222222222222227</v>
      </c>
      <c r="M23" s="44">
        <f t="shared" si="1"/>
        <v>0.37777777777777777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25">
        <v>0.05</v>
      </c>
      <c r="V23" s="25">
        <v>218</v>
      </c>
      <c r="W23" s="25">
        <v>11.8</v>
      </c>
      <c r="X23" s="25">
        <v>75</v>
      </c>
      <c r="Y23" s="25">
        <v>7.3</v>
      </c>
      <c r="Z23" s="25">
        <v>43</v>
      </c>
      <c r="AA23" s="25">
        <v>0</v>
      </c>
      <c r="AB23" s="25">
        <v>1.0249999999999999</v>
      </c>
      <c r="AC23" s="25">
        <v>24</v>
      </c>
      <c r="AD23" s="25">
        <v>1.1000000000000001</v>
      </c>
      <c r="AE23" s="25">
        <v>12</v>
      </c>
      <c r="AF23" s="25">
        <f t="shared" si="2"/>
        <v>194</v>
      </c>
      <c r="AG23" s="25">
        <f t="shared" si="3"/>
        <v>10.700000000000001</v>
      </c>
      <c r="AH23" s="25">
        <f t="shared" si="4"/>
        <v>63</v>
      </c>
      <c r="AI23" s="25">
        <v>19</v>
      </c>
      <c r="AJ23" s="25">
        <v>1.3</v>
      </c>
      <c r="AK23" s="25">
        <v>17</v>
      </c>
      <c r="AM23" s="25">
        <v>33</v>
      </c>
      <c r="AN23" s="25">
        <v>1.6</v>
      </c>
      <c r="AO23" s="25">
        <v>15</v>
      </c>
      <c r="AP23" s="25">
        <v>0</v>
      </c>
      <c r="AQ23" s="33">
        <v>24</v>
      </c>
      <c r="AR23" s="33">
        <v>1.2</v>
      </c>
      <c r="AT23" s="25">
        <f t="shared" si="5"/>
        <v>185</v>
      </c>
      <c r="AU23" s="25">
        <f t="shared" si="6"/>
        <v>10.200000000000001</v>
      </c>
      <c r="AV23" s="25">
        <f t="shared" si="7"/>
        <v>60</v>
      </c>
      <c r="AW23" s="25">
        <v>1</v>
      </c>
      <c r="AX23" s="25">
        <v>0</v>
      </c>
      <c r="AY23" s="25">
        <v>0</v>
      </c>
      <c r="AZ23" s="25">
        <v>27</v>
      </c>
      <c r="BA23" s="25">
        <v>1</v>
      </c>
    </row>
    <row r="24" spans="1:58" ht="15" x14ac:dyDescent="0.2">
      <c r="A24" s="25">
        <v>23</v>
      </c>
      <c r="B24" s="25">
        <v>10</v>
      </c>
      <c r="C24" s="25">
        <v>4.95</v>
      </c>
      <c r="D24" s="25">
        <v>0</v>
      </c>
      <c r="E24" s="26">
        <v>0</v>
      </c>
      <c r="F24" s="43">
        <v>5</v>
      </c>
      <c r="G24" s="43">
        <v>1</v>
      </c>
      <c r="H24" s="43">
        <v>1.1000000000000001</v>
      </c>
      <c r="I24" s="43">
        <v>0.35</v>
      </c>
      <c r="J24" s="43">
        <v>1.2</v>
      </c>
      <c r="K24" s="43">
        <v>1</v>
      </c>
      <c r="L24" s="44">
        <f t="shared" si="0"/>
        <v>0.52380952380952384</v>
      </c>
      <c r="M24" s="44">
        <f t="shared" si="1"/>
        <v>0.45454545454545453</v>
      </c>
      <c r="N24" s="42">
        <v>0</v>
      </c>
      <c r="O24" s="42">
        <v>1</v>
      </c>
      <c r="P24" s="42">
        <v>2</v>
      </c>
      <c r="Q24" s="42">
        <v>1</v>
      </c>
      <c r="R24" s="42">
        <v>0</v>
      </c>
      <c r="S24" s="42">
        <v>0</v>
      </c>
      <c r="T24" s="42">
        <v>0</v>
      </c>
      <c r="U24" s="25">
        <v>0.33</v>
      </c>
      <c r="V24" s="25">
        <v>91</v>
      </c>
      <c r="W24" s="25">
        <v>10.7</v>
      </c>
      <c r="X24" s="25">
        <v>65</v>
      </c>
      <c r="Y24" s="25">
        <v>4.7</v>
      </c>
      <c r="Z24" s="25">
        <v>22</v>
      </c>
      <c r="AA24" s="25">
        <v>0</v>
      </c>
      <c r="AC24" s="25">
        <v>74</v>
      </c>
      <c r="AD24" s="25">
        <v>4.8</v>
      </c>
      <c r="AF24" s="25">
        <f t="shared" si="2"/>
        <v>17</v>
      </c>
      <c r="AG24" s="25">
        <f t="shared" si="3"/>
        <v>5.8999999999999995</v>
      </c>
      <c r="AH24" s="25">
        <f t="shared" si="4"/>
        <v>65</v>
      </c>
      <c r="AI24" s="25">
        <v>47</v>
      </c>
      <c r="AJ24" s="25">
        <v>3.5</v>
      </c>
      <c r="AK24" s="25">
        <v>38</v>
      </c>
      <c r="AM24" s="25">
        <v>38</v>
      </c>
      <c r="AN24" s="25">
        <v>2.4</v>
      </c>
      <c r="AO24" s="25">
        <v>12</v>
      </c>
      <c r="AP24" s="25">
        <v>0</v>
      </c>
      <c r="AT24" s="25">
        <f t="shared" si="5"/>
        <v>53</v>
      </c>
      <c r="AU24" s="25">
        <f t="shared" si="6"/>
        <v>8.2999999999999989</v>
      </c>
      <c r="AV24" s="25">
        <f t="shared" si="7"/>
        <v>53</v>
      </c>
      <c r="AW24" s="25">
        <v>1</v>
      </c>
      <c r="AX24" s="25">
        <v>1</v>
      </c>
      <c r="AY24" s="25">
        <v>0</v>
      </c>
      <c r="AZ24" s="25">
        <v>20</v>
      </c>
      <c r="BA24" s="25">
        <v>1</v>
      </c>
    </row>
    <row r="25" spans="1:58" ht="15" x14ac:dyDescent="0.2">
      <c r="A25" s="25">
        <v>24</v>
      </c>
      <c r="B25" s="25">
        <v>6</v>
      </c>
      <c r="C25" s="25">
        <v>3.65</v>
      </c>
      <c r="D25" s="25">
        <v>1</v>
      </c>
      <c r="E25" s="26">
        <v>0</v>
      </c>
      <c r="F25" s="43">
        <v>4.8</v>
      </c>
      <c r="G25" s="43">
        <v>0.9</v>
      </c>
      <c r="H25" s="43">
        <v>0.79</v>
      </c>
      <c r="I25" s="43">
        <v>0.11</v>
      </c>
      <c r="J25" s="43">
        <v>0.9</v>
      </c>
      <c r="K25" s="43">
        <v>1.1000000000000001</v>
      </c>
      <c r="L25" s="44">
        <f t="shared" si="0"/>
        <v>0.41798941798941797</v>
      </c>
      <c r="M25" s="44">
        <f t="shared" si="1"/>
        <v>0.5</v>
      </c>
      <c r="N25" s="42">
        <v>0</v>
      </c>
      <c r="O25" s="42">
        <v>1</v>
      </c>
      <c r="P25" s="42">
        <v>2</v>
      </c>
      <c r="Q25" s="42">
        <v>1</v>
      </c>
      <c r="R25" s="42">
        <v>1</v>
      </c>
      <c r="S25" s="42">
        <v>0</v>
      </c>
      <c r="T25" s="42">
        <v>0</v>
      </c>
      <c r="U25" s="25">
        <v>0.06</v>
      </c>
      <c r="V25" s="25">
        <v>187</v>
      </c>
      <c r="W25" s="25">
        <v>12.5</v>
      </c>
      <c r="X25" s="25">
        <v>76</v>
      </c>
      <c r="Y25" s="25">
        <v>4.3</v>
      </c>
      <c r="Z25" s="25">
        <v>25</v>
      </c>
      <c r="AA25" s="25">
        <v>0</v>
      </c>
      <c r="AB25" s="25">
        <v>1.0149999999999999</v>
      </c>
      <c r="AC25" s="25">
        <v>38</v>
      </c>
      <c r="AD25" s="25">
        <v>2.2000000000000002</v>
      </c>
      <c r="AF25" s="25">
        <f t="shared" si="2"/>
        <v>149</v>
      </c>
      <c r="AG25" s="25">
        <f t="shared" si="3"/>
        <v>10.3</v>
      </c>
      <c r="AH25" s="25">
        <f t="shared" si="4"/>
        <v>76</v>
      </c>
      <c r="AI25" s="25">
        <v>44</v>
      </c>
      <c r="AJ25" s="25">
        <v>2</v>
      </c>
      <c r="AK25" s="25">
        <v>20</v>
      </c>
      <c r="AM25" s="25">
        <v>51</v>
      </c>
      <c r="AN25" s="25">
        <v>1.9</v>
      </c>
      <c r="AP25" s="25">
        <v>0</v>
      </c>
      <c r="AT25" s="25">
        <f t="shared" si="5"/>
        <v>136</v>
      </c>
      <c r="AU25" s="25">
        <f t="shared" si="6"/>
        <v>10.6</v>
      </c>
      <c r="AV25" s="25">
        <f t="shared" si="7"/>
        <v>76</v>
      </c>
      <c r="AW25" s="25">
        <v>1</v>
      </c>
      <c r="AX25" s="25">
        <v>1</v>
      </c>
      <c r="AY25" s="25">
        <v>0.2</v>
      </c>
      <c r="AZ25" s="25">
        <v>15</v>
      </c>
      <c r="BA25" s="25">
        <v>1</v>
      </c>
    </row>
    <row r="26" spans="1:58" ht="15" x14ac:dyDescent="0.2">
      <c r="A26" s="25">
        <v>25</v>
      </c>
      <c r="B26" s="34">
        <v>14</v>
      </c>
      <c r="C26" s="34">
        <v>4.8499999999999996</v>
      </c>
      <c r="D26" s="34">
        <v>1</v>
      </c>
      <c r="E26" s="26">
        <v>0</v>
      </c>
      <c r="F26" s="43">
        <v>4.2</v>
      </c>
      <c r="G26" s="43">
        <v>1.1000000000000001</v>
      </c>
      <c r="H26" s="43">
        <v>0.95</v>
      </c>
      <c r="I26" s="43">
        <v>0.47</v>
      </c>
      <c r="J26" s="43">
        <v>1.1000000000000001</v>
      </c>
      <c r="K26" s="43">
        <v>1.1000000000000001</v>
      </c>
      <c r="L26" s="44">
        <f t="shared" si="0"/>
        <v>0.46341463414634149</v>
      </c>
      <c r="M26" s="44">
        <f t="shared" si="1"/>
        <v>0.5</v>
      </c>
      <c r="N26" s="42">
        <v>0</v>
      </c>
      <c r="O26" s="42">
        <v>1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34">
        <v>0.17</v>
      </c>
      <c r="V26" s="34">
        <v>214</v>
      </c>
      <c r="W26" s="34">
        <v>13.3</v>
      </c>
      <c r="X26" s="34"/>
      <c r="Y26" s="34">
        <v>4.3</v>
      </c>
      <c r="Z26" s="34">
        <v>28.4</v>
      </c>
      <c r="AA26" s="34">
        <v>0</v>
      </c>
      <c r="AB26" s="34"/>
      <c r="AC26" s="34">
        <v>62</v>
      </c>
      <c r="AD26" s="34">
        <v>5.7</v>
      </c>
      <c r="AE26" s="34"/>
      <c r="AF26" s="25">
        <f t="shared" si="2"/>
        <v>152</v>
      </c>
      <c r="AG26" s="25">
        <f t="shared" si="3"/>
        <v>7.6000000000000005</v>
      </c>
      <c r="AH26" s="25">
        <f t="shared" si="4"/>
        <v>0</v>
      </c>
      <c r="AI26" s="34">
        <v>45</v>
      </c>
      <c r="AJ26" s="34">
        <v>5.0999999999999996</v>
      </c>
      <c r="AK26" s="34"/>
      <c r="AL26" s="34"/>
      <c r="AM26" s="34">
        <v>86</v>
      </c>
      <c r="AN26" s="34">
        <v>5.3</v>
      </c>
      <c r="AO26" s="34"/>
      <c r="AP26" s="34">
        <v>0</v>
      </c>
      <c r="AT26" s="25">
        <f t="shared" si="5"/>
        <v>128</v>
      </c>
      <c r="AU26" s="25">
        <f t="shared" si="6"/>
        <v>8</v>
      </c>
      <c r="AV26" s="25">
        <f t="shared" si="7"/>
        <v>0</v>
      </c>
      <c r="AW26" s="25">
        <v>1</v>
      </c>
      <c r="AX26" s="25">
        <v>1</v>
      </c>
      <c r="AY26" s="25">
        <v>0.6</v>
      </c>
      <c r="AZ26" s="25">
        <v>20</v>
      </c>
      <c r="BA26" s="25">
        <v>0</v>
      </c>
      <c r="BB26" s="25">
        <v>0</v>
      </c>
      <c r="BC26" s="25">
        <v>1</v>
      </c>
      <c r="BD26" s="25">
        <v>0</v>
      </c>
      <c r="BE26" s="25">
        <v>0</v>
      </c>
      <c r="BF26" s="25">
        <v>0</v>
      </c>
    </row>
    <row r="27" spans="1:58" ht="15" x14ac:dyDescent="0.2">
      <c r="A27" s="25">
        <v>26</v>
      </c>
      <c r="B27" s="25">
        <v>4</v>
      </c>
      <c r="C27" s="25">
        <v>5.3</v>
      </c>
      <c r="D27" s="31">
        <v>0</v>
      </c>
      <c r="E27" s="26">
        <v>1</v>
      </c>
      <c r="F27" s="43">
        <v>4.5</v>
      </c>
      <c r="G27" s="43">
        <v>1.2</v>
      </c>
      <c r="H27" s="43">
        <v>0.6</v>
      </c>
      <c r="I27" s="43">
        <v>0.36</v>
      </c>
      <c r="J27" s="43">
        <v>0.97</v>
      </c>
      <c r="K27" s="43">
        <v>1.3</v>
      </c>
      <c r="L27" s="44">
        <f t="shared" si="0"/>
        <v>0.31578947368421051</v>
      </c>
      <c r="M27" s="44">
        <f t="shared" si="1"/>
        <v>0.55299539170506917</v>
      </c>
      <c r="N27" s="42">
        <v>0</v>
      </c>
      <c r="O27" s="42">
        <v>1</v>
      </c>
      <c r="P27" s="42">
        <v>2</v>
      </c>
      <c r="Q27" s="42">
        <v>1</v>
      </c>
      <c r="R27" s="42">
        <v>0</v>
      </c>
      <c r="S27" s="42">
        <v>1</v>
      </c>
      <c r="T27" s="42">
        <v>0</v>
      </c>
      <c r="U27" s="25">
        <v>0.5</v>
      </c>
      <c r="V27" s="25">
        <v>39</v>
      </c>
      <c r="W27" s="25">
        <v>3.1</v>
      </c>
      <c r="X27" s="25">
        <v>35</v>
      </c>
      <c r="Y27" s="25">
        <v>5.2</v>
      </c>
      <c r="Z27" s="25">
        <v>25.9</v>
      </c>
      <c r="AA27" s="25">
        <v>0</v>
      </c>
      <c r="AB27" s="25">
        <v>1.0169999999999999</v>
      </c>
      <c r="AC27" s="25">
        <v>40</v>
      </c>
      <c r="AD27" s="25">
        <v>2.8</v>
      </c>
      <c r="AF27" s="25">
        <f t="shared" si="2"/>
        <v>-1</v>
      </c>
      <c r="AG27" s="25">
        <f t="shared" si="3"/>
        <v>0.30000000000000027</v>
      </c>
      <c r="AH27" s="25">
        <f t="shared" si="4"/>
        <v>35</v>
      </c>
      <c r="AI27" s="25">
        <v>49</v>
      </c>
      <c r="AJ27" s="25">
        <v>2.8</v>
      </c>
      <c r="AK27" s="25">
        <v>33</v>
      </c>
      <c r="AM27" s="25">
        <v>43</v>
      </c>
      <c r="AN27" s="25">
        <v>1.5</v>
      </c>
      <c r="AO27" s="25">
        <v>14</v>
      </c>
      <c r="AP27" s="25">
        <v>0</v>
      </c>
      <c r="AT27" s="25">
        <f t="shared" si="5"/>
        <v>-4</v>
      </c>
      <c r="AU27" s="25">
        <f t="shared" si="6"/>
        <v>1.6</v>
      </c>
      <c r="AV27" s="25">
        <f t="shared" si="7"/>
        <v>21</v>
      </c>
      <c r="AW27" s="25">
        <v>1</v>
      </c>
      <c r="AX27" s="25">
        <v>1</v>
      </c>
      <c r="AY27" s="25">
        <v>0</v>
      </c>
      <c r="AZ27" s="25">
        <v>10</v>
      </c>
      <c r="BA27" s="25">
        <v>1</v>
      </c>
    </row>
    <row r="28" spans="1:58" ht="15" x14ac:dyDescent="0.2">
      <c r="A28" s="25">
        <v>27</v>
      </c>
      <c r="B28" s="34">
        <v>11</v>
      </c>
      <c r="C28" s="34">
        <v>3.55</v>
      </c>
      <c r="D28" s="34">
        <v>1</v>
      </c>
      <c r="E28" s="26">
        <v>0</v>
      </c>
      <c r="F28" s="43">
        <v>3.6</v>
      </c>
      <c r="G28" s="43">
        <v>0.66</v>
      </c>
      <c r="H28" s="43">
        <v>0.69</v>
      </c>
      <c r="I28" s="43">
        <v>0.4</v>
      </c>
      <c r="J28" s="43">
        <v>0.99</v>
      </c>
      <c r="K28" s="43">
        <v>0.79</v>
      </c>
      <c r="L28" s="44">
        <f t="shared" si="0"/>
        <v>0.46621621621621617</v>
      </c>
      <c r="M28" s="44">
        <f t="shared" si="1"/>
        <v>0.4</v>
      </c>
      <c r="N28" s="42">
        <v>0</v>
      </c>
      <c r="O28" s="42">
        <v>1</v>
      </c>
      <c r="P28" s="42">
        <v>2</v>
      </c>
      <c r="Q28" s="42">
        <v>1</v>
      </c>
      <c r="R28" s="42">
        <v>0</v>
      </c>
      <c r="S28" s="42">
        <v>0</v>
      </c>
      <c r="T28" s="42">
        <v>1</v>
      </c>
      <c r="U28" s="34">
        <v>3</v>
      </c>
      <c r="V28" s="34">
        <v>90</v>
      </c>
      <c r="W28" s="34">
        <v>6.7</v>
      </c>
      <c r="X28" s="34"/>
      <c r="Y28" s="34">
        <v>5.3</v>
      </c>
      <c r="Z28" s="34">
        <v>35</v>
      </c>
      <c r="AA28" s="34">
        <v>0</v>
      </c>
      <c r="AB28" s="34">
        <v>1.008</v>
      </c>
      <c r="AC28" s="34">
        <v>75</v>
      </c>
      <c r="AD28" s="34">
        <v>6.1</v>
      </c>
      <c r="AE28" s="34"/>
      <c r="AF28" s="25">
        <f t="shared" si="2"/>
        <v>15</v>
      </c>
      <c r="AG28" s="25">
        <f t="shared" si="3"/>
        <v>0.60000000000000053</v>
      </c>
      <c r="AH28" s="25">
        <f t="shared" si="4"/>
        <v>0</v>
      </c>
      <c r="AI28" s="34">
        <v>61</v>
      </c>
      <c r="AJ28" s="34">
        <v>4.5999999999999996</v>
      </c>
      <c r="AK28" s="34"/>
      <c r="AL28" s="34"/>
      <c r="AM28" s="34">
        <v>53</v>
      </c>
      <c r="AN28" s="34">
        <v>4.7</v>
      </c>
      <c r="AO28" s="34"/>
      <c r="AP28" s="34">
        <v>0</v>
      </c>
      <c r="AT28" s="25">
        <f t="shared" si="5"/>
        <v>37</v>
      </c>
      <c r="AU28" s="25">
        <f t="shared" si="6"/>
        <v>2</v>
      </c>
      <c r="AV28" s="25">
        <f t="shared" si="7"/>
        <v>0</v>
      </c>
      <c r="AW28" s="25">
        <v>1</v>
      </c>
      <c r="AX28" s="25">
        <v>1</v>
      </c>
      <c r="AY28" s="25">
        <v>0</v>
      </c>
      <c r="AZ28" s="25">
        <v>35</v>
      </c>
      <c r="BA28" s="25">
        <v>0</v>
      </c>
      <c r="BB28" s="25">
        <v>0</v>
      </c>
      <c r="BC28" s="25">
        <v>1</v>
      </c>
      <c r="BD28" s="25">
        <v>0</v>
      </c>
      <c r="BE28" s="25">
        <v>0</v>
      </c>
      <c r="BF28" s="25">
        <v>0</v>
      </c>
    </row>
    <row r="29" spans="1:58" ht="15" x14ac:dyDescent="0.2">
      <c r="A29" s="25">
        <v>28</v>
      </c>
      <c r="B29" s="25">
        <v>10</v>
      </c>
      <c r="C29" s="25">
        <v>2.94</v>
      </c>
      <c r="D29" s="25">
        <v>1</v>
      </c>
      <c r="E29" s="26">
        <v>0</v>
      </c>
      <c r="F29" s="43">
        <v>3.3</v>
      </c>
      <c r="G29" s="43">
        <v>0.92</v>
      </c>
      <c r="H29" s="43">
        <v>0.4</v>
      </c>
      <c r="I29" s="43">
        <v>0.22</v>
      </c>
      <c r="J29" s="43">
        <v>0.84</v>
      </c>
      <c r="K29" s="43">
        <v>0.95</v>
      </c>
      <c r="L29" s="44">
        <f t="shared" si="0"/>
        <v>0.29629629629629628</v>
      </c>
      <c r="M29" s="44">
        <f t="shared" si="1"/>
        <v>0.52272727272727271</v>
      </c>
      <c r="N29" s="42">
        <v>1</v>
      </c>
      <c r="O29" s="42">
        <v>0</v>
      </c>
      <c r="P29" s="42">
        <v>2</v>
      </c>
      <c r="Q29" s="42">
        <v>1</v>
      </c>
      <c r="R29" s="42">
        <v>0</v>
      </c>
      <c r="S29" s="42">
        <v>0</v>
      </c>
      <c r="T29" s="42">
        <v>0</v>
      </c>
      <c r="U29" s="25">
        <v>0.25</v>
      </c>
      <c r="V29" s="25">
        <v>88</v>
      </c>
      <c r="W29" s="25">
        <v>6.7</v>
      </c>
      <c r="Y29" s="25">
        <v>4.5</v>
      </c>
      <c r="Z29" s="25">
        <v>29.6</v>
      </c>
      <c r="AA29" s="25">
        <v>0</v>
      </c>
      <c r="AB29" s="25">
        <v>1.012</v>
      </c>
      <c r="AC29" s="25">
        <v>49</v>
      </c>
      <c r="AD29" s="25">
        <v>4.0999999999999996</v>
      </c>
      <c r="AF29" s="25">
        <f t="shared" si="2"/>
        <v>39</v>
      </c>
      <c r="AG29" s="25">
        <f t="shared" si="3"/>
        <v>2.6000000000000005</v>
      </c>
      <c r="AH29" s="25">
        <f t="shared" si="4"/>
        <v>0</v>
      </c>
      <c r="AI29" s="25">
        <v>53</v>
      </c>
      <c r="AJ29" s="25">
        <v>4.7</v>
      </c>
      <c r="AM29" s="25">
        <v>49</v>
      </c>
      <c r="AN29" s="25">
        <v>3.9</v>
      </c>
      <c r="AP29" s="25">
        <v>0</v>
      </c>
      <c r="AQ29" s="33">
        <v>45</v>
      </c>
      <c r="AR29" s="33">
        <v>3.7</v>
      </c>
      <c r="AS29" s="33"/>
      <c r="AT29" s="25">
        <f t="shared" si="5"/>
        <v>39</v>
      </c>
      <c r="AU29" s="25">
        <f t="shared" si="6"/>
        <v>2.8000000000000003</v>
      </c>
      <c r="AV29" s="25">
        <f t="shared" si="7"/>
        <v>0</v>
      </c>
      <c r="AW29" s="25">
        <v>1</v>
      </c>
      <c r="AX29" s="25">
        <v>1</v>
      </c>
      <c r="AY29" s="25">
        <v>0</v>
      </c>
      <c r="AZ29" s="25">
        <v>38</v>
      </c>
      <c r="BA29" s="25">
        <v>0</v>
      </c>
      <c r="BB29" s="25">
        <v>0</v>
      </c>
      <c r="BC29" s="25">
        <v>1</v>
      </c>
      <c r="BD29" s="25">
        <v>0</v>
      </c>
      <c r="BE29" s="25">
        <v>0</v>
      </c>
      <c r="BF29" s="25">
        <v>0</v>
      </c>
    </row>
    <row r="30" spans="1:58" ht="15" x14ac:dyDescent="0.2">
      <c r="A30" s="25">
        <v>29</v>
      </c>
      <c r="B30" s="25">
        <v>13</v>
      </c>
      <c r="C30" s="25">
        <v>5.15</v>
      </c>
      <c r="D30" s="25">
        <v>0</v>
      </c>
      <c r="E30" s="26">
        <v>0</v>
      </c>
      <c r="F30" s="43">
        <v>2.7</v>
      </c>
      <c r="G30" s="43">
        <v>1.2</v>
      </c>
      <c r="H30" s="43">
        <v>0.81</v>
      </c>
      <c r="I30" s="43">
        <v>0.2</v>
      </c>
      <c r="J30" s="43">
        <v>0.4</v>
      </c>
      <c r="K30" s="43">
        <v>0.47</v>
      </c>
      <c r="L30" s="44">
        <f t="shared" si="0"/>
        <v>0.6328125</v>
      </c>
      <c r="M30" s="44">
        <f t="shared" si="1"/>
        <v>0.74999999999999989</v>
      </c>
      <c r="N30" s="42">
        <v>0</v>
      </c>
      <c r="O30" s="42">
        <v>1</v>
      </c>
      <c r="P30" s="42">
        <v>2</v>
      </c>
      <c r="Q30" s="42">
        <v>1</v>
      </c>
      <c r="R30" s="42">
        <v>0</v>
      </c>
      <c r="S30" s="42">
        <v>0</v>
      </c>
      <c r="T30" s="42">
        <v>0</v>
      </c>
      <c r="U30" s="25">
        <v>0.13</v>
      </c>
      <c r="V30" s="25">
        <v>29</v>
      </c>
      <c r="W30" s="25">
        <v>1.8</v>
      </c>
      <c r="Y30" s="25">
        <v>3.9</v>
      </c>
      <c r="Z30" s="25">
        <v>35</v>
      </c>
      <c r="AA30" s="25">
        <v>0</v>
      </c>
      <c r="AC30" s="25">
        <v>18</v>
      </c>
      <c r="AD30" s="25">
        <v>1.3</v>
      </c>
      <c r="AF30" s="25">
        <f t="shared" si="2"/>
        <v>11</v>
      </c>
      <c r="AG30" s="25">
        <f t="shared" si="3"/>
        <v>0.5</v>
      </c>
      <c r="AH30" s="25">
        <f t="shared" si="4"/>
        <v>0</v>
      </c>
      <c r="AI30" s="25">
        <v>29</v>
      </c>
      <c r="AJ30" s="25">
        <v>1.2</v>
      </c>
      <c r="AM30" s="25">
        <v>23</v>
      </c>
      <c r="AN30" s="25">
        <v>1.4</v>
      </c>
      <c r="AP30" s="25">
        <v>0</v>
      </c>
      <c r="AT30" s="25">
        <f t="shared" si="5"/>
        <v>6</v>
      </c>
      <c r="AU30" s="25">
        <f t="shared" si="6"/>
        <v>0.40000000000000013</v>
      </c>
      <c r="AV30" s="25">
        <f t="shared" si="7"/>
        <v>0</v>
      </c>
      <c r="AW30" s="25">
        <v>1</v>
      </c>
      <c r="AX30" s="25">
        <v>1</v>
      </c>
      <c r="AY30" s="25">
        <v>0.48</v>
      </c>
      <c r="AZ30" s="25">
        <v>44</v>
      </c>
      <c r="BA30" s="25">
        <v>0</v>
      </c>
      <c r="BB30" s="25">
        <v>5</v>
      </c>
      <c r="BC30" s="25">
        <v>0</v>
      </c>
      <c r="BD30" s="25">
        <v>0</v>
      </c>
      <c r="BE30" s="25">
        <v>1</v>
      </c>
      <c r="BF30" s="25">
        <v>0</v>
      </c>
    </row>
    <row r="31" spans="1:58" ht="15" x14ac:dyDescent="0.2">
      <c r="A31" s="25">
        <v>30</v>
      </c>
      <c r="B31" s="25">
        <v>12</v>
      </c>
      <c r="C31" s="25">
        <v>3.3</v>
      </c>
      <c r="D31" s="25">
        <v>0</v>
      </c>
      <c r="E31" s="26">
        <v>1</v>
      </c>
      <c r="F31" s="43">
        <v>3.8</v>
      </c>
      <c r="G31" s="43">
        <v>2.1</v>
      </c>
      <c r="H31" s="43">
        <v>1.3</v>
      </c>
      <c r="I31" s="43">
        <v>0.5</v>
      </c>
      <c r="J31" s="43">
        <v>0.4</v>
      </c>
      <c r="K31" s="43">
        <v>0.3</v>
      </c>
      <c r="L31" s="44">
        <f t="shared" si="0"/>
        <v>0.8125</v>
      </c>
      <c r="M31" s="44">
        <f t="shared" si="1"/>
        <v>0.84000000000000008</v>
      </c>
      <c r="N31" s="42">
        <v>0</v>
      </c>
      <c r="O31" s="42">
        <v>1</v>
      </c>
      <c r="P31" s="42">
        <v>2</v>
      </c>
      <c r="Q31" s="42">
        <v>1</v>
      </c>
      <c r="R31" s="42">
        <v>1</v>
      </c>
      <c r="S31" s="42">
        <v>0</v>
      </c>
      <c r="T31" s="42">
        <v>1</v>
      </c>
      <c r="U31" s="25">
        <v>24</v>
      </c>
      <c r="V31" s="25">
        <v>54</v>
      </c>
      <c r="W31" s="25">
        <v>2.9</v>
      </c>
      <c r="Y31" s="25">
        <v>4.5</v>
      </c>
      <c r="Z31" s="25">
        <v>24</v>
      </c>
      <c r="AA31" s="25">
        <v>0</v>
      </c>
      <c r="AC31" s="25">
        <v>53</v>
      </c>
      <c r="AD31" s="25">
        <v>3</v>
      </c>
      <c r="AF31" s="25">
        <f t="shared" si="2"/>
        <v>1</v>
      </c>
      <c r="AG31" s="25">
        <f t="shared" si="3"/>
        <v>-0.10000000000000009</v>
      </c>
      <c r="AH31" s="25">
        <f t="shared" si="4"/>
        <v>0</v>
      </c>
      <c r="AI31" s="25">
        <v>43</v>
      </c>
      <c r="AJ31" s="25">
        <v>2</v>
      </c>
      <c r="AM31" s="25">
        <v>49</v>
      </c>
      <c r="AN31" s="25">
        <v>2</v>
      </c>
      <c r="AP31" s="25">
        <v>0</v>
      </c>
      <c r="AQ31" s="33">
        <v>40</v>
      </c>
      <c r="AR31" s="33">
        <v>2.1</v>
      </c>
      <c r="AS31" s="33"/>
      <c r="AT31" s="25">
        <f t="shared" si="5"/>
        <v>5</v>
      </c>
      <c r="AU31" s="25">
        <f t="shared" si="6"/>
        <v>0.89999999999999991</v>
      </c>
      <c r="AV31" s="25">
        <f t="shared" si="7"/>
        <v>0</v>
      </c>
      <c r="AW31" s="25">
        <v>1</v>
      </c>
      <c r="AX31" s="25">
        <v>1</v>
      </c>
      <c r="AY31" s="25">
        <v>0.4</v>
      </c>
      <c r="AZ31" s="25">
        <v>36</v>
      </c>
      <c r="BA31" s="25">
        <v>0</v>
      </c>
      <c r="BB31" s="25">
        <v>0</v>
      </c>
      <c r="BC31" s="25">
        <v>1</v>
      </c>
      <c r="BD31" s="25">
        <v>0</v>
      </c>
      <c r="BE31" s="25">
        <v>0</v>
      </c>
      <c r="BF31" s="25">
        <v>0</v>
      </c>
    </row>
    <row r="32" spans="1:58" ht="15" x14ac:dyDescent="0.2">
      <c r="A32" s="25">
        <v>31</v>
      </c>
      <c r="B32" s="25">
        <v>12</v>
      </c>
      <c r="C32" s="25">
        <v>2.76</v>
      </c>
      <c r="D32" s="25">
        <v>0</v>
      </c>
      <c r="E32" s="26">
        <v>0</v>
      </c>
      <c r="F32" s="43">
        <v>2.9</v>
      </c>
      <c r="G32" s="43">
        <v>1.03</v>
      </c>
      <c r="H32" s="43">
        <v>0.6</v>
      </c>
      <c r="I32" s="43">
        <v>0.38</v>
      </c>
      <c r="J32" s="43">
        <v>0.7</v>
      </c>
      <c r="K32" s="43">
        <v>0.78</v>
      </c>
      <c r="L32" s="44">
        <f t="shared" si="0"/>
        <v>0.43478260869565222</v>
      </c>
      <c r="M32" s="44">
        <f t="shared" si="1"/>
        <v>0.59537572254335258</v>
      </c>
      <c r="N32" s="42">
        <v>0</v>
      </c>
      <c r="O32" s="42">
        <v>1</v>
      </c>
      <c r="P32" s="42">
        <v>2</v>
      </c>
      <c r="Q32" s="42">
        <v>1</v>
      </c>
      <c r="R32" s="42">
        <v>0</v>
      </c>
      <c r="S32" s="42">
        <v>0</v>
      </c>
      <c r="T32" s="42">
        <v>0</v>
      </c>
      <c r="U32" s="25">
        <v>6</v>
      </c>
      <c r="V32" s="25">
        <v>27</v>
      </c>
      <c r="W32" s="25">
        <v>1.4</v>
      </c>
      <c r="X32" s="25">
        <v>11</v>
      </c>
      <c r="Y32" s="25">
        <v>4</v>
      </c>
      <c r="Z32" s="25">
        <v>40</v>
      </c>
      <c r="AA32" s="25">
        <v>0</v>
      </c>
      <c r="AC32" s="25">
        <v>17</v>
      </c>
      <c r="AD32" s="25">
        <v>1.1000000000000001</v>
      </c>
      <c r="AE32" s="25">
        <v>16</v>
      </c>
      <c r="AF32" s="25">
        <f t="shared" si="2"/>
        <v>10</v>
      </c>
      <c r="AG32" s="25">
        <f t="shared" si="3"/>
        <v>0.29999999999999982</v>
      </c>
      <c r="AH32" s="25">
        <f t="shared" si="4"/>
        <v>-5</v>
      </c>
      <c r="AI32" s="25">
        <v>21</v>
      </c>
      <c r="AJ32" s="25">
        <v>1.5</v>
      </c>
      <c r="AK32" s="25">
        <v>18</v>
      </c>
      <c r="AL32" s="25">
        <v>0</v>
      </c>
      <c r="AM32" s="25">
        <v>26</v>
      </c>
      <c r="AN32" s="25">
        <v>1.7</v>
      </c>
      <c r="AO32" s="25">
        <v>15</v>
      </c>
      <c r="AP32" s="25">
        <v>0</v>
      </c>
      <c r="AQ32" s="33">
        <v>27</v>
      </c>
      <c r="AR32" s="33">
        <v>1.8</v>
      </c>
      <c r="AS32" s="33">
        <v>11</v>
      </c>
      <c r="AT32" s="25">
        <f t="shared" si="5"/>
        <v>1</v>
      </c>
      <c r="AU32" s="25">
        <f t="shared" si="6"/>
        <v>-0.30000000000000004</v>
      </c>
      <c r="AV32" s="25">
        <f t="shared" si="7"/>
        <v>-4</v>
      </c>
      <c r="AW32" s="25">
        <v>1</v>
      </c>
      <c r="AX32" s="25">
        <v>1</v>
      </c>
      <c r="AY32" s="25">
        <v>0</v>
      </c>
      <c r="AZ32" s="25">
        <v>19</v>
      </c>
      <c r="BA32" s="25">
        <v>1</v>
      </c>
    </row>
    <row r="33" spans="1:58" ht="15" x14ac:dyDescent="0.2">
      <c r="A33" s="25">
        <v>32</v>
      </c>
      <c r="B33" s="25">
        <v>9</v>
      </c>
      <c r="C33" s="25">
        <v>5.82</v>
      </c>
      <c r="D33" s="25">
        <v>1</v>
      </c>
      <c r="E33" s="26">
        <v>0</v>
      </c>
      <c r="F33" s="43">
        <v>4.13</v>
      </c>
      <c r="G33" s="43">
        <v>1.06</v>
      </c>
      <c r="H33" s="43">
        <v>0.7</v>
      </c>
      <c r="I33" s="43">
        <v>0.42</v>
      </c>
      <c r="J33" s="43">
        <v>1.06</v>
      </c>
      <c r="K33" s="43">
        <v>1.34</v>
      </c>
      <c r="L33" s="44">
        <f t="shared" si="0"/>
        <v>0.34313725490196073</v>
      </c>
      <c r="M33" s="44">
        <f t="shared" si="1"/>
        <v>0.5</v>
      </c>
      <c r="N33" s="42">
        <v>1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1</v>
      </c>
      <c r="U33" s="25">
        <v>0.33</v>
      </c>
      <c r="V33" s="25">
        <v>22</v>
      </c>
      <c r="W33" s="25">
        <v>2.4</v>
      </c>
      <c r="X33" s="25">
        <v>24</v>
      </c>
      <c r="Y33" s="25">
        <v>4.5</v>
      </c>
      <c r="Z33" s="25">
        <v>38</v>
      </c>
      <c r="AA33" s="25">
        <v>0</v>
      </c>
      <c r="AB33" s="25">
        <v>1.0109999999999999</v>
      </c>
      <c r="AC33" s="25">
        <v>34</v>
      </c>
      <c r="AD33" s="25">
        <v>2.7</v>
      </c>
      <c r="AE33" s="25">
        <v>12</v>
      </c>
      <c r="AF33" s="25">
        <f t="shared" si="2"/>
        <v>-12</v>
      </c>
      <c r="AG33" s="25">
        <f t="shared" si="3"/>
        <v>-0.30000000000000027</v>
      </c>
      <c r="AH33" s="25">
        <f t="shared" si="4"/>
        <v>12</v>
      </c>
      <c r="AI33" s="25">
        <v>23</v>
      </c>
      <c r="AJ33" s="25">
        <v>2.1</v>
      </c>
      <c r="AM33" s="25">
        <v>32</v>
      </c>
      <c r="AN33" s="25">
        <v>1.9</v>
      </c>
      <c r="AO33" s="25">
        <v>15</v>
      </c>
      <c r="AP33" s="25">
        <v>0</v>
      </c>
      <c r="AT33" s="25">
        <f t="shared" si="5"/>
        <v>-10</v>
      </c>
      <c r="AU33" s="25">
        <f t="shared" si="6"/>
        <v>0.5</v>
      </c>
      <c r="AV33" s="25">
        <f t="shared" si="7"/>
        <v>9</v>
      </c>
      <c r="AW33" s="25">
        <v>1</v>
      </c>
      <c r="AX33" s="25">
        <v>1</v>
      </c>
      <c r="AY33" s="25">
        <v>0</v>
      </c>
      <c r="AZ33" s="25">
        <v>27</v>
      </c>
      <c r="BA33" s="25">
        <v>0</v>
      </c>
      <c r="BB33" s="25">
        <v>3</v>
      </c>
      <c r="BC33" s="25">
        <v>0</v>
      </c>
      <c r="BD33" s="25">
        <v>1</v>
      </c>
      <c r="BE33" s="25">
        <v>0</v>
      </c>
      <c r="BF33" s="25">
        <v>0</v>
      </c>
    </row>
    <row r="34" spans="1:58" ht="15" x14ac:dyDescent="0.2">
      <c r="A34" s="25">
        <v>33</v>
      </c>
      <c r="B34" s="25">
        <v>15</v>
      </c>
      <c r="C34" s="25">
        <v>3.12</v>
      </c>
      <c r="D34" s="25">
        <v>0</v>
      </c>
      <c r="E34" s="26">
        <v>1</v>
      </c>
      <c r="F34" s="43">
        <v>4.08</v>
      </c>
      <c r="G34" s="43">
        <v>1.04</v>
      </c>
      <c r="H34" s="43">
        <v>1.02</v>
      </c>
      <c r="I34" s="43">
        <v>0.46</v>
      </c>
      <c r="J34" s="43">
        <v>0.87</v>
      </c>
      <c r="K34" s="43">
        <v>0.66</v>
      </c>
      <c r="L34" s="44">
        <f t="shared" si="0"/>
        <v>0.6071428571428571</v>
      </c>
      <c r="M34" s="44">
        <f t="shared" si="1"/>
        <v>0.54450261780104714</v>
      </c>
      <c r="N34" s="42">
        <v>0</v>
      </c>
      <c r="O34" s="42">
        <v>1</v>
      </c>
      <c r="P34" s="42">
        <v>2</v>
      </c>
      <c r="Q34" s="42">
        <v>1</v>
      </c>
      <c r="R34" s="42">
        <v>0</v>
      </c>
      <c r="S34" s="42">
        <v>0</v>
      </c>
      <c r="T34" s="42">
        <v>0</v>
      </c>
      <c r="U34" s="25">
        <v>7</v>
      </c>
      <c r="V34" s="25">
        <v>140</v>
      </c>
      <c r="W34" s="25">
        <v>6.6</v>
      </c>
      <c r="Y34" s="25">
        <v>4</v>
      </c>
      <c r="Z34" s="25">
        <v>23</v>
      </c>
      <c r="AA34" s="25">
        <v>0</v>
      </c>
      <c r="AC34" s="25">
        <v>84</v>
      </c>
      <c r="AD34" s="25">
        <v>5.5</v>
      </c>
      <c r="AF34" s="25">
        <f t="shared" si="2"/>
        <v>56</v>
      </c>
      <c r="AG34" s="25">
        <f t="shared" si="3"/>
        <v>1.0999999999999996</v>
      </c>
      <c r="AH34" s="25">
        <f t="shared" si="4"/>
        <v>0</v>
      </c>
      <c r="AI34" s="25">
        <v>64</v>
      </c>
      <c r="AJ34" s="25">
        <v>4.9000000000000004</v>
      </c>
      <c r="AL34" s="25">
        <v>0</v>
      </c>
      <c r="AM34" s="25">
        <v>85</v>
      </c>
      <c r="AN34" s="25">
        <v>4.5</v>
      </c>
      <c r="AP34" s="25">
        <v>0</v>
      </c>
      <c r="AQ34" s="33">
        <v>52</v>
      </c>
      <c r="AR34" s="33">
        <v>3.6</v>
      </c>
      <c r="AS34" s="33"/>
      <c r="AT34" s="25">
        <f t="shared" si="5"/>
        <v>55</v>
      </c>
      <c r="AU34" s="25">
        <f t="shared" si="6"/>
        <v>2.0999999999999996</v>
      </c>
      <c r="AV34" s="25">
        <f t="shared" si="7"/>
        <v>0</v>
      </c>
      <c r="AW34" s="25">
        <v>1</v>
      </c>
      <c r="AX34" s="25">
        <v>1</v>
      </c>
      <c r="AY34" s="25">
        <v>0</v>
      </c>
      <c r="AZ34" s="25">
        <v>18</v>
      </c>
      <c r="BA34" s="25">
        <v>0</v>
      </c>
      <c r="BB34" s="25">
        <v>6</v>
      </c>
    </row>
    <row r="35" spans="1:58" x14ac:dyDescent="0.15">
      <c r="A35" s="25">
        <v>34</v>
      </c>
      <c r="B35" s="25">
        <v>5</v>
      </c>
      <c r="C35" s="25">
        <v>3.7</v>
      </c>
      <c r="D35" s="25">
        <v>0</v>
      </c>
      <c r="E35" s="26">
        <v>1</v>
      </c>
      <c r="F35" s="42">
        <v>3.79</v>
      </c>
      <c r="G35" s="42">
        <v>1.82</v>
      </c>
      <c r="H35" s="42">
        <v>2.34</v>
      </c>
      <c r="I35" s="42">
        <v>0.44</v>
      </c>
      <c r="J35" s="42">
        <v>0.5</v>
      </c>
      <c r="K35" s="42">
        <v>0.37</v>
      </c>
      <c r="L35" s="42">
        <f t="shared" si="0"/>
        <v>0.86346863468634683</v>
      </c>
      <c r="M35" s="42">
        <f t="shared" si="1"/>
        <v>0.78448275862068961</v>
      </c>
      <c r="N35" s="42">
        <v>0</v>
      </c>
      <c r="O35" s="42">
        <v>0</v>
      </c>
      <c r="P35" s="42">
        <v>2</v>
      </c>
      <c r="Q35" s="42">
        <v>0</v>
      </c>
      <c r="R35" s="42">
        <v>0</v>
      </c>
      <c r="S35" s="42">
        <v>1</v>
      </c>
      <c r="T35" s="42">
        <v>1</v>
      </c>
      <c r="U35" s="25">
        <v>5</v>
      </c>
      <c r="V35" s="25">
        <v>29</v>
      </c>
      <c r="W35" s="25">
        <v>1.3</v>
      </c>
      <c r="Y35" s="25">
        <v>3.5</v>
      </c>
      <c r="Z35" s="25">
        <v>40</v>
      </c>
      <c r="AA35" s="25">
        <v>0</v>
      </c>
      <c r="AC35" s="25">
        <v>22</v>
      </c>
      <c r="AD35" s="25">
        <v>1.1000000000000001</v>
      </c>
      <c r="AE35" s="25">
        <v>11</v>
      </c>
      <c r="AF35" s="25">
        <f t="shared" si="2"/>
        <v>7</v>
      </c>
      <c r="AG35" s="25">
        <f t="shared" si="3"/>
        <v>0.19999999999999996</v>
      </c>
      <c r="AH35" s="25">
        <f t="shared" si="4"/>
        <v>-11</v>
      </c>
      <c r="AI35" s="25">
        <v>32</v>
      </c>
      <c r="AJ35" s="25">
        <v>1.4</v>
      </c>
      <c r="AK35" s="25">
        <v>8</v>
      </c>
      <c r="AL35" s="25">
        <v>0</v>
      </c>
      <c r="AM35" s="25">
        <v>32</v>
      </c>
      <c r="AN35" s="25">
        <v>1.5</v>
      </c>
      <c r="AO35" s="25">
        <v>11</v>
      </c>
      <c r="AP35" s="25">
        <v>0</v>
      </c>
      <c r="AT35" s="25">
        <f t="shared" si="5"/>
        <v>-3</v>
      </c>
      <c r="AU35" s="25">
        <f t="shared" si="6"/>
        <v>-0.19999999999999996</v>
      </c>
      <c r="AV35" s="25">
        <f t="shared" si="7"/>
        <v>-11</v>
      </c>
      <c r="AX35" s="25">
        <v>1</v>
      </c>
      <c r="AY35" s="25">
        <v>0.25</v>
      </c>
      <c r="AZ35" s="25">
        <v>4</v>
      </c>
      <c r="BA35" s="25">
        <v>1</v>
      </c>
    </row>
    <row r="37" spans="1:58" x14ac:dyDescent="0.15">
      <c r="F37" s="63"/>
      <c r="G37" s="63"/>
      <c r="H37" s="63"/>
      <c r="I37" s="63"/>
      <c r="J37" s="63"/>
      <c r="K37" s="63"/>
      <c r="N37" s="63"/>
      <c r="O37" s="63"/>
      <c r="P37" s="63"/>
      <c r="Q37" s="63"/>
      <c r="R37" s="63"/>
      <c r="S37" s="63"/>
      <c r="T37" s="63"/>
    </row>
    <row r="38" spans="1:58" x14ac:dyDescent="0.15">
      <c r="F38" s="68"/>
      <c r="G38" s="68"/>
      <c r="H38" s="68"/>
      <c r="I38" s="68"/>
      <c r="J38" s="69"/>
      <c r="K38" s="69"/>
      <c r="N38" s="69"/>
      <c r="O38" s="69"/>
      <c r="P38" s="69"/>
      <c r="Q38" s="69"/>
      <c r="R38" s="69"/>
      <c r="S38" s="69"/>
      <c r="T38" s="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opLeftCell="D1" zoomScale="125" workbookViewId="0">
      <selection activeCell="BI1" sqref="BI1"/>
    </sheetView>
  </sheetViews>
  <sheetFormatPr baseColWidth="10" defaultColWidth="8.83203125" defaultRowHeight="14" x14ac:dyDescent="0.15"/>
  <cols>
    <col min="1" max="1" width="14.5" style="55" bestFit="1" customWidth="1"/>
    <col min="2" max="2" width="8" style="55" bestFit="1" customWidth="1"/>
    <col min="3" max="4" width="12.6640625" style="55" bestFit="1" customWidth="1"/>
    <col min="5" max="5" width="10.33203125" style="55" bestFit="1" customWidth="1"/>
    <col min="6" max="6" width="19.5" style="55" bestFit="1" customWidth="1"/>
    <col min="7" max="7" width="11.33203125" style="55" bestFit="1" customWidth="1"/>
    <col min="8" max="8" width="12.83203125" style="55" bestFit="1" customWidth="1"/>
    <col min="9" max="9" width="13.33203125" style="55" bestFit="1" customWidth="1"/>
    <col min="10" max="10" width="15.33203125" style="55" bestFit="1" customWidth="1"/>
    <col min="11" max="11" width="10" style="55" customWidth="1"/>
    <col min="12" max="12" width="14.5" style="57" bestFit="1" customWidth="1"/>
    <col min="13" max="13" width="18.5" style="55" bestFit="1" customWidth="1"/>
    <col min="14" max="14" width="20" style="55" customWidth="1"/>
    <col min="15" max="15" width="23" style="55" customWidth="1"/>
    <col min="16" max="16" width="21.1640625" style="55" customWidth="1"/>
    <col min="17" max="17" width="30.6640625" style="55" customWidth="1"/>
    <col min="18" max="18" width="38.6640625" style="55" customWidth="1"/>
    <col min="19" max="19" width="36" style="55" bestFit="1" customWidth="1"/>
    <col min="20" max="20" width="17.1640625" style="55" bestFit="1" customWidth="1"/>
    <col min="21" max="21" width="17.1640625" style="55" customWidth="1"/>
    <col min="22" max="23" width="8.83203125" style="55"/>
    <col min="24" max="24" width="15" style="55" customWidth="1"/>
    <col min="25" max="27" width="8.83203125" style="55"/>
    <col min="28" max="28" width="18.5" style="55" customWidth="1"/>
    <col min="29" max="29" width="8.83203125" style="57"/>
    <col min="30" max="37" width="8.83203125" style="55"/>
    <col min="38" max="38" width="8.83203125" style="57"/>
    <col min="39" max="41" width="8.83203125" style="55"/>
    <col min="42" max="42" width="8.83203125" style="57"/>
    <col min="43" max="46" width="8.83203125" style="55"/>
    <col min="47" max="47" width="8.83203125" style="57"/>
    <col min="48" max="52" width="8.83203125" style="55"/>
    <col min="53" max="53" width="8.83203125" style="57"/>
    <col min="54" max="56" width="8.83203125" style="55"/>
    <col min="57" max="57" width="8.83203125" style="57"/>
    <col min="58" max="59" width="8.83203125" style="55"/>
    <col min="60" max="60" width="8.83203125" style="57"/>
    <col min="61" max="63" width="8.83203125" style="55"/>
    <col min="64" max="64" width="8.83203125" style="57"/>
    <col min="65" max="67" width="8.83203125" style="55"/>
    <col min="68" max="68" width="11.6640625" style="55" customWidth="1"/>
    <col min="69" max="16384" width="8.83203125" style="55"/>
  </cols>
  <sheetData>
    <row r="1" spans="1:72" ht="52" x14ac:dyDescent="0.15">
      <c r="A1" s="55" t="s">
        <v>544</v>
      </c>
      <c r="B1" s="55" t="s">
        <v>494</v>
      </c>
      <c r="C1" s="55" t="s">
        <v>545</v>
      </c>
      <c r="D1" s="55" t="s">
        <v>546</v>
      </c>
      <c r="E1" s="55" t="s">
        <v>547</v>
      </c>
      <c r="F1" s="55" t="s">
        <v>490</v>
      </c>
      <c r="G1" s="55" t="s">
        <v>491</v>
      </c>
      <c r="H1" s="55" t="s">
        <v>492</v>
      </c>
      <c r="I1" s="55" t="s">
        <v>493</v>
      </c>
      <c r="J1" s="55" t="s">
        <v>494</v>
      </c>
      <c r="K1" s="56" t="s">
        <v>558</v>
      </c>
      <c r="M1" s="55" t="s">
        <v>495</v>
      </c>
      <c r="N1" s="55" t="s">
        <v>496</v>
      </c>
      <c r="O1" s="55" t="s">
        <v>497</v>
      </c>
      <c r="P1" s="55" t="s">
        <v>498</v>
      </c>
      <c r="Q1" s="41" t="s">
        <v>602</v>
      </c>
      <c r="R1" s="41" t="s">
        <v>603</v>
      </c>
      <c r="S1" s="41" t="s">
        <v>604</v>
      </c>
      <c r="T1" s="41" t="s">
        <v>612</v>
      </c>
      <c r="U1" s="41" t="s">
        <v>613</v>
      </c>
      <c r="V1" s="55" t="s">
        <v>503</v>
      </c>
      <c r="W1" s="55" t="s">
        <v>504</v>
      </c>
      <c r="X1" s="55" t="s">
        <v>631</v>
      </c>
      <c r="Y1" s="55" t="s">
        <v>506</v>
      </c>
      <c r="Z1" s="55" t="s">
        <v>507</v>
      </c>
      <c r="AA1" s="55" t="s">
        <v>508</v>
      </c>
      <c r="AB1" s="55" t="s">
        <v>509</v>
      </c>
      <c r="AD1" s="55" t="s">
        <v>510</v>
      </c>
      <c r="AE1" s="55" t="s">
        <v>511</v>
      </c>
      <c r="AF1" s="55" t="s">
        <v>512</v>
      </c>
      <c r="AG1" s="55" t="s">
        <v>513</v>
      </c>
      <c r="AH1" s="55" t="s">
        <v>514</v>
      </c>
      <c r="AI1" s="55" t="s">
        <v>515</v>
      </c>
      <c r="AJ1" s="55" t="s">
        <v>516</v>
      </c>
      <c r="AK1" s="55" t="s">
        <v>517</v>
      </c>
      <c r="AM1" s="5" t="s">
        <v>518</v>
      </c>
      <c r="AN1" s="5" t="s">
        <v>519</v>
      </c>
      <c r="AO1" s="5" t="s">
        <v>520</v>
      </c>
      <c r="AP1" s="17"/>
      <c r="AQ1" s="5" t="s">
        <v>521</v>
      </c>
      <c r="AR1" s="5" t="s">
        <v>522</v>
      </c>
      <c r="AS1" s="5" t="s">
        <v>523</v>
      </c>
      <c r="AT1" s="5" t="s">
        <v>524</v>
      </c>
      <c r="AU1" s="17"/>
      <c r="AV1" s="6" t="s">
        <v>525</v>
      </c>
      <c r="AW1" s="6" t="s">
        <v>526</v>
      </c>
      <c r="AX1" s="6" t="s">
        <v>527</v>
      </c>
      <c r="AY1" s="6" t="s">
        <v>528</v>
      </c>
      <c r="AZ1" s="6" t="s">
        <v>529</v>
      </c>
      <c r="BA1" s="17"/>
      <c r="BB1" s="7" t="s">
        <v>530</v>
      </c>
      <c r="BC1" s="7" t="s">
        <v>531</v>
      </c>
      <c r="BD1" s="7" t="s">
        <v>532</v>
      </c>
      <c r="BE1" s="18"/>
      <c r="BF1" s="6" t="s">
        <v>533</v>
      </c>
      <c r="BG1" s="6" t="s">
        <v>534</v>
      </c>
      <c r="BH1" s="18"/>
      <c r="BI1" s="6" t="s">
        <v>574</v>
      </c>
      <c r="BJ1" s="6" t="s">
        <v>575</v>
      </c>
      <c r="BK1" s="7" t="s">
        <v>557</v>
      </c>
      <c r="BL1" s="18"/>
      <c r="BM1" s="6" t="s">
        <v>536</v>
      </c>
      <c r="BN1" s="6" t="s">
        <v>537</v>
      </c>
      <c r="BO1" s="6" t="s">
        <v>538</v>
      </c>
      <c r="BP1" s="6" t="s">
        <v>541</v>
      </c>
      <c r="BQ1" s="6" t="s">
        <v>542</v>
      </c>
      <c r="BR1" s="6" t="s">
        <v>543</v>
      </c>
      <c r="BS1" s="17"/>
      <c r="BT1" s="6" t="s">
        <v>539</v>
      </c>
    </row>
    <row r="2" spans="1:72" ht="57" x14ac:dyDescent="0.2">
      <c r="A2" s="58"/>
      <c r="B2" s="58"/>
      <c r="C2" s="59"/>
      <c r="D2" s="58"/>
      <c r="E2" s="58"/>
      <c r="F2" s="58" t="s">
        <v>567</v>
      </c>
      <c r="G2" s="58" t="s">
        <v>566</v>
      </c>
      <c r="H2" s="58" t="s">
        <v>599</v>
      </c>
      <c r="I2" s="58"/>
      <c r="J2" s="58"/>
      <c r="K2" s="58" t="s">
        <v>559</v>
      </c>
      <c r="L2" s="60"/>
      <c r="M2" s="58" t="s">
        <v>568</v>
      </c>
      <c r="N2" s="55" t="s">
        <v>569</v>
      </c>
      <c r="O2" s="55" t="s">
        <v>569</v>
      </c>
      <c r="P2" s="55" t="s">
        <v>569</v>
      </c>
      <c r="R2" s="55" t="s">
        <v>569</v>
      </c>
      <c r="S2" s="55" t="s">
        <v>569</v>
      </c>
      <c r="V2" s="55" t="s">
        <v>571</v>
      </c>
      <c r="W2" s="55" t="s">
        <v>571</v>
      </c>
      <c r="X2" s="62" t="s">
        <v>618</v>
      </c>
      <c r="Y2" s="55" t="s">
        <v>571</v>
      </c>
      <c r="Z2" s="55" t="s">
        <v>571</v>
      </c>
      <c r="AA2" s="55" t="s">
        <v>571</v>
      </c>
      <c r="AB2" s="55" t="s">
        <v>571</v>
      </c>
      <c r="AD2" s="55" t="s">
        <v>572</v>
      </c>
      <c r="AJ2" s="55" t="s">
        <v>573</v>
      </c>
      <c r="AT2" s="55" t="s">
        <v>573</v>
      </c>
      <c r="AY2" s="55" t="s">
        <v>573</v>
      </c>
      <c r="BI2" s="55" t="s">
        <v>571</v>
      </c>
      <c r="BJ2" s="55" t="s">
        <v>571</v>
      </c>
      <c r="BK2" s="55" t="s">
        <v>570</v>
      </c>
      <c r="BM2" s="55" t="s">
        <v>576</v>
      </c>
      <c r="BN2" s="55" t="s">
        <v>617</v>
      </c>
      <c r="BP2" s="55" t="s">
        <v>571</v>
      </c>
      <c r="BQ2" s="55" t="s">
        <v>571</v>
      </c>
      <c r="BR2" s="55" t="s">
        <v>571</v>
      </c>
    </row>
    <row r="3" spans="1:72" ht="15" x14ac:dyDescent="0.2">
      <c r="A3" s="58"/>
      <c r="B3" s="58"/>
      <c r="C3" s="59"/>
      <c r="D3" s="58"/>
      <c r="E3" s="58"/>
      <c r="F3" s="58"/>
      <c r="G3" s="58"/>
      <c r="H3" s="58"/>
      <c r="I3" s="58"/>
      <c r="J3" s="58"/>
      <c r="K3" s="58"/>
      <c r="L3" s="60"/>
      <c r="M3" s="58"/>
      <c r="X3" s="62" t="s">
        <v>619</v>
      </c>
    </row>
    <row r="4" spans="1:72" ht="15" x14ac:dyDescent="0.2">
      <c r="A4" s="58"/>
      <c r="B4" s="58"/>
      <c r="C4" s="59"/>
      <c r="D4" s="58"/>
      <c r="E4" s="58"/>
      <c r="F4" s="58"/>
      <c r="G4" s="58"/>
      <c r="H4" s="58"/>
      <c r="I4" s="58"/>
      <c r="J4" s="58"/>
      <c r="K4" s="58"/>
      <c r="L4" s="60"/>
      <c r="M4" s="58"/>
      <c r="X4" s="62" t="s">
        <v>620</v>
      </c>
    </row>
    <row r="5" spans="1:72" x14ac:dyDescent="0.15">
      <c r="A5" s="58"/>
      <c r="B5" s="58"/>
      <c r="C5" s="59"/>
      <c r="D5" s="58"/>
      <c r="E5" s="58"/>
      <c r="F5" s="58"/>
      <c r="G5" s="58"/>
      <c r="H5" s="58"/>
      <c r="I5" s="58"/>
      <c r="J5" s="58"/>
      <c r="K5" s="58"/>
      <c r="L5" s="60"/>
      <c r="M5" s="58"/>
    </row>
    <row r="6" spans="1:72" x14ac:dyDescent="0.15">
      <c r="A6" s="58"/>
      <c r="B6" s="58"/>
      <c r="C6" s="59"/>
      <c r="D6" s="58"/>
      <c r="E6" s="58"/>
      <c r="F6" s="58"/>
      <c r="G6" s="58"/>
      <c r="H6" s="58"/>
      <c r="I6" s="58"/>
      <c r="J6" s="58"/>
      <c r="K6" s="58"/>
      <c r="L6" s="60"/>
      <c r="M6" s="58"/>
    </row>
    <row r="7" spans="1:72" x14ac:dyDescent="0.15">
      <c r="A7" s="58"/>
      <c r="B7" s="58"/>
      <c r="C7" s="59"/>
      <c r="D7" s="58"/>
      <c r="E7" s="58"/>
      <c r="F7" s="58"/>
      <c r="G7" s="58"/>
      <c r="H7" s="58"/>
      <c r="I7" s="58"/>
      <c r="J7" s="58"/>
      <c r="K7" s="58"/>
      <c r="L7" s="60"/>
      <c r="M7" s="58"/>
    </row>
    <row r="8" spans="1:72" x14ac:dyDescent="0.15">
      <c r="A8" s="58"/>
      <c r="B8" s="58"/>
      <c r="C8" s="59"/>
      <c r="D8" s="58"/>
      <c r="E8" s="58"/>
      <c r="F8" s="58"/>
      <c r="G8" s="58"/>
      <c r="H8" s="58"/>
      <c r="I8" s="58"/>
      <c r="J8" s="58"/>
      <c r="K8" s="58"/>
      <c r="L8" s="60"/>
      <c r="M8" s="58"/>
    </row>
    <row r="9" spans="1:72" x14ac:dyDescent="0.15">
      <c r="A9" s="58"/>
      <c r="B9" s="58"/>
      <c r="C9" s="59"/>
      <c r="D9" s="58"/>
      <c r="E9" s="58"/>
      <c r="F9" s="58"/>
      <c r="G9" s="58"/>
      <c r="H9" s="58"/>
      <c r="I9" s="58"/>
      <c r="J9" s="58"/>
      <c r="K9" s="58"/>
      <c r="L9" s="60"/>
      <c r="M9" s="58"/>
    </row>
    <row r="10" spans="1:72" x14ac:dyDescent="0.15">
      <c r="A10" s="58"/>
      <c r="B10" s="58"/>
      <c r="C10" s="59"/>
      <c r="D10" s="58"/>
      <c r="E10" s="58"/>
      <c r="F10" s="58"/>
      <c r="G10" s="58"/>
      <c r="H10" s="58"/>
      <c r="I10" s="58"/>
      <c r="J10" s="58"/>
      <c r="K10" s="58"/>
      <c r="L10" s="60"/>
      <c r="M10" s="58"/>
    </row>
    <row r="11" spans="1:72" x14ac:dyDescent="0.15">
      <c r="A11" s="58"/>
      <c r="B11" s="58"/>
      <c r="C11" s="59"/>
      <c r="D11" s="58"/>
      <c r="E11" s="58"/>
      <c r="F11" s="58"/>
      <c r="G11" s="58"/>
      <c r="H11" s="58"/>
      <c r="I11" s="58"/>
      <c r="J11" s="58"/>
      <c r="K11" s="58"/>
      <c r="L11" s="60"/>
      <c r="M11" s="58"/>
    </row>
    <row r="12" spans="1:72" x14ac:dyDescent="0.15">
      <c r="A12" s="58"/>
      <c r="B12" s="58"/>
      <c r="C12" s="59"/>
      <c r="D12" s="58"/>
      <c r="E12" s="58"/>
      <c r="F12" s="58"/>
      <c r="G12" s="58"/>
      <c r="H12" s="58"/>
      <c r="I12" s="58"/>
      <c r="J12" s="58"/>
      <c r="K12" s="58"/>
      <c r="L12" s="60"/>
      <c r="M12" s="58"/>
    </row>
    <row r="13" spans="1:72" x14ac:dyDescent="0.15">
      <c r="A13" s="58"/>
      <c r="B13" s="58"/>
      <c r="C13" s="59"/>
      <c r="D13" s="58"/>
      <c r="E13" s="58"/>
      <c r="F13" s="58"/>
      <c r="G13" s="58"/>
      <c r="H13" s="58"/>
      <c r="I13" s="58"/>
      <c r="J13" s="58"/>
      <c r="K13" s="58"/>
      <c r="L13" s="60"/>
      <c r="M13" s="58"/>
    </row>
    <row r="14" spans="1:72" ht="28" x14ac:dyDescent="0.15">
      <c r="A14" s="58"/>
      <c r="B14" s="58"/>
      <c r="C14" s="59"/>
      <c r="D14" s="58"/>
      <c r="E14" s="58"/>
      <c r="F14" s="58"/>
      <c r="G14" s="58"/>
      <c r="H14" s="58"/>
      <c r="I14" s="58"/>
      <c r="J14" s="58"/>
      <c r="K14" s="58"/>
      <c r="L14" s="60"/>
      <c r="M14" s="58"/>
      <c r="BO14" s="55" t="s">
        <v>578</v>
      </c>
    </row>
    <row r="15" spans="1:72" ht="42" x14ac:dyDescent="0.15">
      <c r="A15" s="58"/>
      <c r="B15" s="58"/>
      <c r="C15" s="59"/>
      <c r="D15" s="58"/>
      <c r="E15" s="58"/>
      <c r="F15" s="58"/>
      <c r="G15" s="58"/>
      <c r="H15" s="58"/>
      <c r="I15" s="58"/>
      <c r="J15" s="58"/>
      <c r="K15" s="58"/>
      <c r="L15" s="60"/>
      <c r="M15" s="63"/>
      <c r="N15" s="63"/>
      <c r="O15" s="63"/>
      <c r="P15" s="63"/>
      <c r="Q15" s="63"/>
      <c r="R15" s="64"/>
      <c r="S15" s="63"/>
      <c r="T15" s="64"/>
      <c r="U15" s="64"/>
      <c r="V15" s="63"/>
      <c r="W15" s="63"/>
      <c r="X15" s="63"/>
      <c r="Y15" s="63"/>
      <c r="Z15" s="63"/>
      <c r="AA15" s="63"/>
      <c r="AB15" s="63"/>
      <c r="BO15" s="55" t="s">
        <v>579</v>
      </c>
    </row>
    <row r="16" spans="1:72" x14ac:dyDescent="0.15">
      <c r="A16" s="58"/>
      <c r="B16" s="58"/>
      <c r="C16" s="59"/>
      <c r="D16" s="58"/>
      <c r="E16" s="58"/>
      <c r="F16" s="58"/>
      <c r="G16" s="58"/>
      <c r="H16" s="58"/>
      <c r="I16" s="58"/>
      <c r="J16" s="58"/>
      <c r="K16" s="58"/>
      <c r="L16" s="60"/>
      <c r="M16" s="58"/>
      <c r="BO16" s="55" t="s">
        <v>580</v>
      </c>
    </row>
    <row r="17" spans="1:67" ht="42" x14ac:dyDescent="0.15">
      <c r="A17" s="58"/>
      <c r="B17" s="58"/>
      <c r="C17" s="59"/>
      <c r="D17" s="58"/>
      <c r="E17" s="58"/>
      <c r="F17" s="58"/>
      <c r="G17" s="58"/>
      <c r="H17" s="58"/>
      <c r="I17" s="58"/>
      <c r="J17" s="58"/>
      <c r="K17" s="58"/>
      <c r="L17" s="60"/>
      <c r="M17" s="58"/>
      <c r="BO17" s="55" t="s">
        <v>581</v>
      </c>
    </row>
    <row r="18" spans="1:67" ht="28" x14ac:dyDescent="0.15">
      <c r="A18" s="58"/>
      <c r="B18" s="58"/>
      <c r="C18" s="59"/>
      <c r="D18" s="58"/>
      <c r="E18" s="58"/>
      <c r="F18" s="58"/>
      <c r="G18" s="58"/>
      <c r="H18" s="58"/>
      <c r="I18" s="58"/>
      <c r="J18" s="58"/>
      <c r="K18" s="58"/>
      <c r="L18" s="60"/>
      <c r="M18" s="58"/>
      <c r="BO18" s="55" t="s">
        <v>582</v>
      </c>
    </row>
    <row r="19" spans="1:67" ht="28" x14ac:dyDescent="0.15">
      <c r="A19" s="58"/>
      <c r="B19" s="58"/>
      <c r="C19" s="59"/>
      <c r="D19" s="58"/>
      <c r="E19" s="58"/>
      <c r="F19" s="58"/>
      <c r="G19" s="58"/>
      <c r="H19" s="58"/>
      <c r="I19" s="58"/>
      <c r="J19" s="58"/>
      <c r="K19" s="58"/>
      <c r="L19" s="60"/>
      <c r="M19" s="58"/>
      <c r="BO19" s="55" t="s">
        <v>591</v>
      </c>
    </row>
    <row r="20" spans="1:67" ht="28" x14ac:dyDescent="0.15">
      <c r="A20" s="58"/>
      <c r="B20" s="58"/>
      <c r="C20" s="59"/>
      <c r="D20" s="58"/>
      <c r="E20" s="58"/>
      <c r="F20" s="58"/>
      <c r="G20" s="58"/>
      <c r="H20" s="58"/>
      <c r="I20" s="58"/>
      <c r="J20" s="58"/>
      <c r="K20" s="58"/>
      <c r="L20" s="60"/>
      <c r="M20" s="58"/>
      <c r="BO20" s="55" t="s">
        <v>616</v>
      </c>
    </row>
    <row r="21" spans="1:67" x14ac:dyDescent="0.15">
      <c r="A21" s="58"/>
      <c r="B21" s="58"/>
      <c r="C21" s="59"/>
      <c r="D21" s="58"/>
      <c r="E21" s="58"/>
      <c r="F21" s="58"/>
      <c r="G21" s="58"/>
      <c r="H21" s="58"/>
      <c r="I21" s="58"/>
      <c r="J21" s="58"/>
      <c r="K21" s="58"/>
      <c r="L21" s="60"/>
      <c r="M21" s="58"/>
    </row>
    <row r="22" spans="1:67" ht="23" x14ac:dyDescent="0.25">
      <c r="A22" s="58"/>
      <c r="B22" s="58"/>
      <c r="C22" s="59"/>
      <c r="D22" s="58"/>
      <c r="E22" s="58"/>
      <c r="F22" s="58"/>
      <c r="G22" s="58"/>
      <c r="H22" s="58"/>
      <c r="I22" s="58"/>
      <c r="J22" s="58"/>
      <c r="K22" s="58"/>
      <c r="L22" s="60"/>
      <c r="M22" s="61" t="s">
        <v>611</v>
      </c>
    </row>
    <row r="23" spans="1:67" x14ac:dyDescent="0.15">
      <c r="A23" s="58"/>
      <c r="B23" s="58"/>
      <c r="C23" s="59"/>
      <c r="D23" s="58"/>
      <c r="E23" s="58"/>
      <c r="F23" s="58"/>
      <c r="G23" s="58"/>
      <c r="H23" s="58"/>
      <c r="I23" s="58"/>
      <c r="J23" s="58"/>
      <c r="K23" s="58"/>
      <c r="L23" s="60"/>
      <c r="M23" s="58"/>
    </row>
    <row r="24" spans="1:67" x14ac:dyDescent="0.15">
      <c r="A24" s="58"/>
      <c r="B24" s="58"/>
      <c r="C24" s="59"/>
      <c r="D24" s="58"/>
      <c r="E24" s="58"/>
      <c r="F24" s="58"/>
      <c r="G24" s="58"/>
      <c r="H24" s="58"/>
      <c r="I24" s="58"/>
      <c r="J24" s="58"/>
      <c r="K24" s="58"/>
      <c r="L24" s="60"/>
      <c r="M24" s="58"/>
    </row>
    <row r="25" spans="1:67" x14ac:dyDescent="0.15">
      <c r="A25" s="58"/>
      <c r="B25" s="58"/>
      <c r="C25" s="59"/>
      <c r="D25" s="58"/>
      <c r="E25" s="58"/>
      <c r="F25" s="58"/>
      <c r="G25" s="58"/>
      <c r="H25" s="58"/>
      <c r="I25" s="58"/>
      <c r="J25" s="58"/>
      <c r="K25" s="58"/>
      <c r="L25" s="60"/>
      <c r="M25" s="58"/>
    </row>
    <row r="26" spans="1:67" x14ac:dyDescent="0.15">
      <c r="A26" s="58"/>
      <c r="B26" s="58"/>
      <c r="C26" s="59"/>
      <c r="D26" s="58"/>
      <c r="E26" s="58"/>
      <c r="F26" s="58"/>
      <c r="G26" s="58"/>
      <c r="H26" s="58"/>
      <c r="I26" s="58"/>
      <c r="J26" s="58"/>
      <c r="K26" s="58"/>
      <c r="L26" s="60"/>
      <c r="M26" s="58"/>
    </row>
    <row r="27" spans="1:67" x14ac:dyDescent="0.15">
      <c r="A27" s="58"/>
      <c r="B27" s="58"/>
      <c r="C27" s="59"/>
      <c r="D27" s="58"/>
      <c r="E27" s="58"/>
      <c r="F27" s="58"/>
      <c r="G27" s="58"/>
      <c r="H27" s="58"/>
      <c r="I27" s="58"/>
      <c r="J27" s="58"/>
      <c r="K27" s="58"/>
      <c r="L27" s="60"/>
      <c r="M27" s="58"/>
    </row>
    <row r="28" spans="1:67" x14ac:dyDescent="0.15">
      <c r="A28" s="58"/>
      <c r="B28" s="58"/>
      <c r="C28" s="59"/>
      <c r="D28" s="58"/>
      <c r="E28" s="58"/>
      <c r="F28" s="58"/>
      <c r="G28" s="58"/>
      <c r="H28" s="58"/>
      <c r="I28" s="58"/>
      <c r="J28" s="58"/>
      <c r="K28" s="58"/>
      <c r="L28" s="60"/>
      <c r="M28" s="58"/>
    </row>
    <row r="29" spans="1:67" x14ac:dyDescent="0.15">
      <c r="A29" s="58"/>
      <c r="B29" s="58"/>
      <c r="C29" s="59"/>
      <c r="D29" s="58"/>
      <c r="E29" s="58"/>
      <c r="F29" s="58"/>
      <c r="G29" s="58"/>
      <c r="H29" s="58"/>
      <c r="I29" s="58"/>
      <c r="J29" s="58"/>
      <c r="K29" s="58"/>
      <c r="L29" s="60"/>
      <c r="M29" s="58"/>
    </row>
    <row r="30" spans="1:67" x14ac:dyDescent="0.15">
      <c r="A30" s="58"/>
      <c r="B30" s="58"/>
      <c r="C30" s="59"/>
      <c r="D30" s="58"/>
      <c r="E30" s="58"/>
      <c r="F30" s="58"/>
      <c r="G30" s="58"/>
      <c r="H30" s="58"/>
      <c r="I30" s="58"/>
      <c r="J30" s="58"/>
      <c r="K30" s="58"/>
      <c r="L30" s="60"/>
      <c r="M30" s="58"/>
    </row>
    <row r="31" spans="1:67" x14ac:dyDescent="0.15">
      <c r="A31" s="58"/>
      <c r="B31" s="58"/>
      <c r="C31" s="59"/>
      <c r="D31" s="58"/>
      <c r="E31" s="58"/>
      <c r="F31" s="58"/>
      <c r="G31" s="58"/>
      <c r="H31" s="58"/>
      <c r="I31" s="58"/>
      <c r="J31" s="58"/>
      <c r="K31" s="58"/>
      <c r="L31" s="60"/>
      <c r="M31" s="58"/>
    </row>
    <row r="32" spans="1:67" x14ac:dyDescent="0.15">
      <c r="A32" s="58"/>
      <c r="B32" s="58"/>
      <c r="C32" s="59"/>
      <c r="D32" s="58"/>
      <c r="E32" s="58"/>
      <c r="F32" s="58"/>
      <c r="G32" s="58"/>
      <c r="H32" s="58"/>
      <c r="I32" s="58"/>
      <c r="J32" s="58"/>
      <c r="K32" s="58"/>
      <c r="L32" s="60"/>
      <c r="M32" s="58"/>
    </row>
    <row r="33" spans="1:13" x14ac:dyDescent="0.15">
      <c r="A33" s="58"/>
      <c r="B33" s="58"/>
      <c r="C33" s="59"/>
      <c r="D33" s="58"/>
      <c r="E33" s="58"/>
      <c r="F33" s="58"/>
      <c r="G33" s="58"/>
      <c r="H33" s="58"/>
      <c r="I33" s="58"/>
      <c r="J33" s="58"/>
      <c r="K33" s="58"/>
      <c r="L33" s="60"/>
      <c r="M33" s="58"/>
    </row>
    <row r="34" spans="1:13" x14ac:dyDescent="0.15">
      <c r="A34" s="58"/>
      <c r="B34" s="58"/>
      <c r="C34" s="59"/>
      <c r="D34" s="58"/>
      <c r="E34" s="58"/>
      <c r="F34" s="58"/>
      <c r="G34" s="58"/>
      <c r="H34" s="58"/>
      <c r="I34" s="58"/>
      <c r="J34" s="58"/>
      <c r="K34" s="58"/>
      <c r="L34" s="60"/>
      <c r="M34" s="58"/>
    </row>
    <row r="35" spans="1:13" x14ac:dyDescent="0.15">
      <c r="A35" s="58"/>
      <c r="B35" s="58"/>
      <c r="C35" s="59"/>
      <c r="D35" s="58"/>
      <c r="E35" s="58"/>
      <c r="F35" s="58"/>
      <c r="G35" s="58"/>
      <c r="H35" s="58"/>
      <c r="I35" s="58"/>
      <c r="J35" s="58"/>
      <c r="K35" s="58"/>
      <c r="L35" s="60"/>
      <c r="M35" s="58"/>
    </row>
    <row r="36" spans="1:13" x14ac:dyDescent="0.15">
      <c r="A36" s="58"/>
      <c r="B36" s="58"/>
      <c r="C36" s="59"/>
      <c r="D36" s="58"/>
      <c r="E36" s="58"/>
      <c r="F36" s="58"/>
      <c r="G36" s="58"/>
      <c r="H36" s="58"/>
      <c r="I36" s="58"/>
      <c r="J36" s="58"/>
      <c r="K36" s="58"/>
      <c r="L36" s="60"/>
      <c r="M36" s="58"/>
    </row>
    <row r="37" spans="1:13" x14ac:dyDescent="0.15">
      <c r="A37" s="58"/>
      <c r="B37" s="58"/>
      <c r="C37" s="59"/>
      <c r="D37" s="58"/>
      <c r="E37" s="58"/>
      <c r="F37" s="58"/>
      <c r="G37" s="58"/>
      <c r="H37" s="58"/>
      <c r="I37" s="58"/>
      <c r="J37" s="58"/>
      <c r="K37" s="58"/>
      <c r="L37" s="60"/>
      <c r="M37" s="58"/>
    </row>
    <row r="38" spans="1:13" x14ac:dyDescent="0.15">
      <c r="A38" s="58"/>
      <c r="B38" s="58"/>
      <c r="C38" s="59"/>
      <c r="D38" s="58"/>
      <c r="E38" s="58"/>
      <c r="F38" s="58"/>
      <c r="G38" s="58"/>
      <c r="H38" s="58"/>
      <c r="I38" s="58"/>
      <c r="J38" s="58"/>
      <c r="K38" s="58"/>
      <c r="L38" s="60"/>
      <c r="M38" s="58"/>
    </row>
    <row r="39" spans="1:13" x14ac:dyDescent="0.15">
      <c r="A39" s="58"/>
      <c r="B39" s="58"/>
      <c r="C39" s="59"/>
      <c r="D39" s="58"/>
      <c r="E39" s="58"/>
      <c r="F39" s="58"/>
      <c r="G39" s="58"/>
      <c r="H39" s="58"/>
      <c r="I39" s="58"/>
      <c r="J39" s="58"/>
      <c r="K39" s="58"/>
      <c r="L39" s="60"/>
      <c r="M39" s="58"/>
    </row>
    <row r="40" spans="1:13" x14ac:dyDescent="0.15">
      <c r="A40" s="58"/>
      <c r="B40" s="58"/>
      <c r="C40" s="59"/>
      <c r="D40" s="58"/>
      <c r="E40" s="58"/>
      <c r="F40" s="58"/>
      <c r="G40" s="58"/>
      <c r="H40" s="58"/>
      <c r="I40" s="58"/>
      <c r="J40" s="58"/>
      <c r="K40" s="58"/>
      <c r="L40" s="60"/>
      <c r="M40" s="58"/>
    </row>
    <row r="41" spans="1:13" x14ac:dyDescent="0.15">
      <c r="A41" s="58"/>
      <c r="B41" s="58"/>
      <c r="C41" s="59"/>
      <c r="D41" s="58"/>
      <c r="E41" s="58"/>
      <c r="F41" s="58"/>
      <c r="G41" s="58"/>
      <c r="H41" s="58"/>
      <c r="I41" s="58"/>
      <c r="J41" s="58"/>
      <c r="K41" s="58"/>
      <c r="L41" s="60"/>
      <c r="M41" s="58"/>
    </row>
    <row r="42" spans="1:13" x14ac:dyDescent="0.15">
      <c r="A42" s="58"/>
      <c r="B42" s="58"/>
      <c r="C42" s="59"/>
      <c r="D42" s="58"/>
      <c r="E42" s="58"/>
      <c r="F42" s="58"/>
      <c r="G42" s="58"/>
      <c r="H42" s="58"/>
      <c r="I42" s="58"/>
      <c r="J42" s="58"/>
      <c r="K42" s="58"/>
      <c r="L42" s="60"/>
      <c r="M42" s="58"/>
    </row>
    <row r="43" spans="1:13" x14ac:dyDescent="0.15">
      <c r="A43" s="58"/>
      <c r="B43" s="58"/>
      <c r="C43" s="59"/>
      <c r="D43" s="58"/>
      <c r="E43" s="58"/>
      <c r="F43" s="58"/>
      <c r="G43" s="58"/>
      <c r="H43" s="58"/>
      <c r="I43" s="58"/>
      <c r="J43" s="58"/>
      <c r="K43" s="58"/>
      <c r="L43" s="60"/>
      <c r="M43" s="58"/>
    </row>
    <row r="44" spans="1:13" x14ac:dyDescent="0.15">
      <c r="A44" s="58"/>
      <c r="B44" s="58"/>
      <c r="C44" s="59"/>
      <c r="D44" s="58"/>
      <c r="E44" s="58"/>
      <c r="F44" s="58"/>
      <c r="G44" s="58"/>
      <c r="H44" s="58"/>
      <c r="I44" s="58"/>
      <c r="J44" s="58"/>
      <c r="K44" s="58"/>
      <c r="L44" s="60"/>
      <c r="M44" s="58"/>
    </row>
    <row r="45" spans="1:13" x14ac:dyDescent="0.15">
      <c r="A45" s="58"/>
      <c r="B45" s="58"/>
      <c r="C45" s="59"/>
      <c r="D45" s="58"/>
      <c r="E45" s="58"/>
      <c r="F45" s="58"/>
      <c r="G45" s="58"/>
      <c r="H45" s="58"/>
      <c r="I45" s="58"/>
      <c r="J45" s="58"/>
      <c r="K45" s="58"/>
      <c r="L45" s="60"/>
      <c r="M45" s="58"/>
    </row>
    <row r="46" spans="1:13" x14ac:dyDescent="0.15">
      <c r="A46" s="58"/>
      <c r="B46" s="58"/>
      <c r="C46" s="59"/>
      <c r="D46" s="58"/>
      <c r="E46" s="58"/>
      <c r="F46" s="58"/>
      <c r="G46" s="58"/>
      <c r="H46" s="58"/>
      <c r="I46" s="58"/>
      <c r="J46" s="58"/>
      <c r="K46" s="58"/>
      <c r="L46" s="60"/>
      <c r="M46" s="58"/>
    </row>
    <row r="47" spans="1:13" x14ac:dyDescent="0.15">
      <c r="A47" s="58"/>
      <c r="B47" s="58"/>
      <c r="C47" s="59"/>
      <c r="D47" s="58"/>
      <c r="E47" s="58"/>
      <c r="F47" s="58"/>
      <c r="G47" s="58"/>
      <c r="H47" s="58"/>
      <c r="I47" s="58"/>
      <c r="J47" s="58"/>
      <c r="K47" s="58"/>
      <c r="L47" s="60"/>
      <c r="M47" s="58"/>
    </row>
    <row r="48" spans="1:13" x14ac:dyDescent="0.15">
      <c r="A48" s="58"/>
      <c r="B48" s="58"/>
      <c r="C48" s="59"/>
      <c r="D48" s="58"/>
      <c r="E48" s="58"/>
      <c r="F48" s="58"/>
      <c r="G48" s="58"/>
      <c r="H48" s="58"/>
      <c r="I48" s="58"/>
      <c r="J48" s="58"/>
      <c r="K48" s="58"/>
      <c r="L48" s="60"/>
      <c r="M48" s="58"/>
    </row>
    <row r="49" spans="1:13" x14ac:dyDescent="0.15">
      <c r="A49" s="58"/>
      <c r="B49" s="58"/>
      <c r="C49" s="59"/>
      <c r="D49" s="58"/>
      <c r="E49" s="58"/>
      <c r="F49" s="58"/>
      <c r="G49" s="58"/>
      <c r="H49" s="58"/>
      <c r="I49" s="58"/>
      <c r="J49" s="58"/>
      <c r="K49" s="58"/>
      <c r="L49" s="60"/>
      <c r="M49" s="58"/>
    </row>
    <row r="50" spans="1:13" x14ac:dyDescent="0.15">
      <c r="A50" s="58"/>
      <c r="B50" s="58"/>
      <c r="C50" s="59"/>
      <c r="D50" s="58"/>
      <c r="E50" s="58"/>
      <c r="F50" s="58"/>
      <c r="G50" s="58"/>
      <c r="H50" s="58"/>
      <c r="I50" s="58"/>
      <c r="J50" s="58"/>
      <c r="K50" s="58"/>
      <c r="L50" s="60"/>
      <c r="M50" s="58"/>
    </row>
    <row r="51" spans="1:13" x14ac:dyDescent="0.15">
      <c r="A51" s="58"/>
      <c r="B51" s="58"/>
      <c r="C51" s="59"/>
      <c r="D51" s="58"/>
      <c r="E51" s="58"/>
      <c r="F51" s="58"/>
      <c r="G51" s="58"/>
      <c r="H51" s="58"/>
      <c r="I51" s="58"/>
      <c r="J51" s="58"/>
      <c r="K51" s="58"/>
      <c r="L51" s="60"/>
      <c r="M51" s="58"/>
    </row>
    <row r="52" spans="1:13" x14ac:dyDescent="0.15">
      <c r="A52" s="58"/>
      <c r="B52" s="58"/>
      <c r="C52" s="59"/>
      <c r="D52" s="58"/>
      <c r="E52" s="58"/>
      <c r="F52" s="58"/>
      <c r="G52" s="58"/>
      <c r="H52" s="58"/>
      <c r="I52" s="58"/>
      <c r="J52" s="58"/>
      <c r="K52" s="58"/>
      <c r="L52" s="60"/>
      <c r="M52" s="58"/>
    </row>
    <row r="53" spans="1:13" x14ac:dyDescent="0.15">
      <c r="A53" s="58"/>
      <c r="B53" s="58"/>
      <c r="C53" s="59"/>
      <c r="D53" s="58"/>
      <c r="E53" s="58"/>
      <c r="F53" s="58"/>
      <c r="G53" s="58"/>
      <c r="H53" s="58"/>
      <c r="I53" s="58"/>
      <c r="J53" s="58"/>
      <c r="K53" s="58"/>
      <c r="L53" s="60"/>
      <c r="M53" s="58"/>
    </row>
    <row r="54" spans="1:13" x14ac:dyDescent="0.15">
      <c r="A54" s="58"/>
      <c r="B54" s="58"/>
      <c r="C54" s="59"/>
      <c r="D54" s="58"/>
      <c r="E54" s="58"/>
      <c r="F54" s="58"/>
      <c r="G54" s="58"/>
      <c r="H54" s="58"/>
      <c r="I54" s="58"/>
      <c r="J54" s="58"/>
      <c r="K54" s="58"/>
      <c r="L54" s="60"/>
      <c r="M54" s="58"/>
    </row>
    <row r="55" spans="1:13" x14ac:dyDescent="0.15">
      <c r="A55" s="58"/>
      <c r="B55" s="58"/>
      <c r="C55" s="59"/>
      <c r="D55" s="58"/>
      <c r="E55" s="58"/>
      <c r="F55" s="58"/>
      <c r="G55" s="58"/>
      <c r="H55" s="58"/>
      <c r="I55" s="58"/>
      <c r="J55" s="58"/>
      <c r="K55" s="58"/>
      <c r="L55" s="60"/>
      <c r="M55" s="58"/>
    </row>
    <row r="56" spans="1:13" x14ac:dyDescent="0.15">
      <c r="A56" s="58"/>
      <c r="B56" s="58"/>
      <c r="C56" s="59"/>
      <c r="D56" s="58"/>
      <c r="E56" s="58"/>
      <c r="F56" s="58"/>
      <c r="G56" s="58"/>
      <c r="H56" s="58"/>
      <c r="I56" s="58"/>
      <c r="J56" s="58"/>
      <c r="K56" s="58"/>
      <c r="L56" s="60"/>
      <c r="M56" s="58"/>
    </row>
    <row r="57" spans="1:13" x14ac:dyDescent="0.15">
      <c r="A57" s="58"/>
      <c r="B57" s="58"/>
      <c r="C57" s="59"/>
      <c r="D57" s="58"/>
      <c r="E57" s="58"/>
      <c r="F57" s="58"/>
      <c r="G57" s="58"/>
      <c r="H57" s="58"/>
      <c r="I57" s="58"/>
      <c r="J57" s="58"/>
      <c r="K57" s="58"/>
      <c r="L57" s="60"/>
      <c r="M57" s="58"/>
    </row>
    <row r="58" spans="1:13" x14ac:dyDescent="0.15">
      <c r="A58" s="58"/>
      <c r="B58" s="58"/>
      <c r="C58" s="59"/>
      <c r="D58" s="58"/>
      <c r="E58" s="58"/>
      <c r="F58" s="58"/>
      <c r="G58" s="58"/>
      <c r="H58" s="58"/>
      <c r="I58" s="58"/>
      <c r="J58" s="58"/>
      <c r="K58" s="58"/>
      <c r="L58" s="60"/>
      <c r="M58" s="58"/>
    </row>
    <row r="59" spans="1:13" x14ac:dyDescent="0.15">
      <c r="A59" s="58"/>
      <c r="B59" s="58"/>
      <c r="C59" s="59"/>
      <c r="D59" s="58"/>
      <c r="E59" s="58"/>
      <c r="F59" s="58"/>
      <c r="G59" s="58"/>
      <c r="H59" s="58"/>
      <c r="I59" s="58"/>
      <c r="J59" s="58"/>
      <c r="K59" s="58"/>
      <c r="L59" s="60"/>
      <c r="M59" s="58"/>
    </row>
    <row r="60" spans="1:13" x14ac:dyDescent="0.15">
      <c r="A60" s="58"/>
      <c r="B60" s="58"/>
      <c r="C60" s="59"/>
      <c r="D60" s="58"/>
      <c r="E60" s="58"/>
      <c r="F60" s="58"/>
      <c r="G60" s="58"/>
      <c r="H60" s="58"/>
      <c r="I60" s="58"/>
      <c r="J60" s="58"/>
      <c r="K60" s="58"/>
      <c r="L60" s="60"/>
      <c r="M60" s="58"/>
    </row>
    <row r="61" spans="1:13" x14ac:dyDescent="0.15">
      <c r="A61" s="58"/>
      <c r="B61" s="58"/>
      <c r="C61" s="59"/>
      <c r="D61" s="58"/>
      <c r="E61" s="58"/>
      <c r="F61" s="58"/>
      <c r="G61" s="58"/>
      <c r="H61" s="58"/>
      <c r="I61" s="58"/>
      <c r="J61" s="58"/>
      <c r="K61" s="58"/>
      <c r="L61" s="60"/>
      <c r="M61" s="58"/>
    </row>
    <row r="62" spans="1:13" x14ac:dyDescent="0.15">
      <c r="A62" s="58"/>
      <c r="B62" s="58"/>
      <c r="C62" s="59"/>
      <c r="D62" s="58"/>
      <c r="E62" s="58"/>
      <c r="F62" s="58"/>
      <c r="G62" s="58"/>
      <c r="H62" s="58"/>
      <c r="I62" s="58"/>
      <c r="J62" s="58"/>
      <c r="K62" s="58"/>
      <c r="L62" s="60"/>
      <c r="M62" s="58"/>
    </row>
    <row r="63" spans="1:13" x14ac:dyDescent="0.15">
      <c r="A63" s="58"/>
      <c r="B63" s="58"/>
      <c r="C63" s="59"/>
      <c r="D63" s="58"/>
      <c r="E63" s="58"/>
      <c r="F63" s="58"/>
      <c r="G63" s="58"/>
      <c r="H63" s="58"/>
      <c r="I63" s="58"/>
      <c r="J63" s="58"/>
      <c r="K63" s="58"/>
      <c r="L63" s="60"/>
      <c r="M63" s="58"/>
    </row>
    <row r="64" spans="1:13" x14ac:dyDescent="0.15">
      <c r="A64" s="58"/>
      <c r="B64" s="58"/>
      <c r="C64" s="59"/>
      <c r="D64" s="58"/>
      <c r="E64" s="58"/>
      <c r="F64" s="58"/>
      <c r="G64" s="58"/>
      <c r="H64" s="58"/>
      <c r="I64" s="58"/>
      <c r="J64" s="58"/>
      <c r="K64" s="58"/>
      <c r="L64" s="60"/>
      <c r="M64" s="58"/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77"/>
  <sheetViews>
    <sheetView zoomScale="75" workbookViewId="0">
      <selection activeCell="C179" sqref="C179"/>
    </sheetView>
  </sheetViews>
  <sheetFormatPr baseColWidth="10" defaultRowHeight="15" x14ac:dyDescent="0.2"/>
  <cols>
    <col min="1" max="1" width="14.33203125" bestFit="1" customWidth="1"/>
    <col min="5" max="5" width="13.83203125" bestFit="1" customWidth="1"/>
    <col min="11" max="11" width="13.33203125" style="19" bestFit="1" customWidth="1"/>
    <col min="12" max="12" width="10.83203125" style="16"/>
    <col min="16" max="16" width="11.83203125" bestFit="1" customWidth="1"/>
    <col min="17" max="17" width="22.1640625" bestFit="1" customWidth="1"/>
    <col min="18" max="18" width="11.5" bestFit="1" customWidth="1"/>
    <col min="27" max="27" width="12.1640625" bestFit="1" customWidth="1"/>
    <col min="28" max="28" width="10.83203125" style="16"/>
    <col min="37" max="37" width="10.83203125" style="16"/>
    <col min="41" max="41" width="10.83203125" style="16"/>
    <col min="46" max="46" width="10.83203125" style="16"/>
    <col min="52" max="52" width="10.83203125" style="16"/>
    <col min="56" max="56" width="10.83203125" style="16"/>
    <col min="59" max="59" width="10.83203125" style="16"/>
    <col min="63" max="63" width="10.83203125" style="16"/>
    <col min="68" max="68" width="10" bestFit="1" customWidth="1"/>
    <col min="69" max="69" width="10.33203125" bestFit="1" customWidth="1"/>
    <col min="70" max="70" width="10.83203125" style="16"/>
  </cols>
  <sheetData>
    <row r="1" spans="1:71" ht="66" x14ac:dyDescent="0.2">
      <c r="A1" t="s">
        <v>544</v>
      </c>
      <c r="B1" t="s">
        <v>494</v>
      </c>
      <c r="C1" t="s">
        <v>545</v>
      </c>
      <c r="D1" t="s">
        <v>546</v>
      </c>
      <c r="E1" t="s">
        <v>547</v>
      </c>
      <c r="F1" t="s">
        <v>490</v>
      </c>
      <c r="G1" t="s">
        <v>491</v>
      </c>
      <c r="H1" t="s">
        <v>492</v>
      </c>
      <c r="I1" t="s">
        <v>493</v>
      </c>
      <c r="J1" t="s">
        <v>494</v>
      </c>
      <c r="K1" s="19" t="s">
        <v>558</v>
      </c>
      <c r="M1" t="s">
        <v>495</v>
      </c>
      <c r="N1" t="s">
        <v>496</v>
      </c>
      <c r="O1" t="s">
        <v>497</v>
      </c>
      <c r="P1" t="s">
        <v>498</v>
      </c>
      <c r="Q1" t="s">
        <v>499</v>
      </c>
      <c r="R1" t="s">
        <v>500</v>
      </c>
      <c r="S1" t="s">
        <v>501</v>
      </c>
      <c r="T1" t="s">
        <v>502</v>
      </c>
      <c r="U1" t="s">
        <v>503</v>
      </c>
      <c r="V1" t="s">
        <v>504</v>
      </c>
      <c r="W1" t="s">
        <v>505</v>
      </c>
      <c r="X1" t="s">
        <v>506</v>
      </c>
      <c r="Y1" t="s">
        <v>507</v>
      </c>
      <c r="Z1" t="s">
        <v>508</v>
      </c>
      <c r="AA1" t="s">
        <v>509</v>
      </c>
      <c r="AC1" t="s">
        <v>510</v>
      </c>
      <c r="AD1" t="s">
        <v>511</v>
      </c>
      <c r="AE1" t="s">
        <v>512</v>
      </c>
      <c r="AF1" t="s">
        <v>513</v>
      </c>
      <c r="AG1" t="s">
        <v>514</v>
      </c>
      <c r="AH1" t="s">
        <v>515</v>
      </c>
      <c r="AI1" t="s">
        <v>516</v>
      </c>
      <c r="AJ1" t="s">
        <v>517</v>
      </c>
      <c r="AL1" s="5" t="s">
        <v>518</v>
      </c>
      <c r="AM1" s="5" t="s">
        <v>519</v>
      </c>
      <c r="AN1" s="5" t="s">
        <v>520</v>
      </c>
      <c r="AO1" s="17"/>
      <c r="AP1" s="5" t="s">
        <v>521</v>
      </c>
      <c r="AQ1" s="5" t="s">
        <v>522</v>
      </c>
      <c r="AR1" s="5" t="s">
        <v>523</v>
      </c>
      <c r="AS1" s="5" t="s">
        <v>524</v>
      </c>
      <c r="AT1" s="17"/>
      <c r="AU1" s="6" t="s">
        <v>525</v>
      </c>
      <c r="AV1" s="6" t="s">
        <v>526</v>
      </c>
      <c r="AW1" s="6" t="s">
        <v>527</v>
      </c>
      <c r="AX1" s="6" t="s">
        <v>528</v>
      </c>
      <c r="AY1" s="6" t="s">
        <v>529</v>
      </c>
      <c r="AZ1" s="17"/>
      <c r="BA1" s="7" t="s">
        <v>530</v>
      </c>
      <c r="BB1" s="7" t="s">
        <v>531</v>
      </c>
      <c r="BC1" s="7" t="s">
        <v>532</v>
      </c>
      <c r="BD1" s="18"/>
      <c r="BE1" s="6" t="s">
        <v>533</v>
      </c>
      <c r="BF1" s="6" t="s">
        <v>534</v>
      </c>
      <c r="BG1" s="18"/>
      <c r="BH1" s="6" t="s">
        <v>540</v>
      </c>
      <c r="BI1" s="6" t="s">
        <v>535</v>
      </c>
      <c r="BJ1" s="7" t="s">
        <v>557</v>
      </c>
      <c r="BK1" s="18"/>
      <c r="BL1" s="6" t="s">
        <v>536</v>
      </c>
      <c r="BM1" s="6" t="s">
        <v>537</v>
      </c>
      <c r="BN1" s="6" t="s">
        <v>538</v>
      </c>
      <c r="BO1" s="6" t="s">
        <v>541</v>
      </c>
      <c r="BP1" s="6" t="s">
        <v>542</v>
      </c>
      <c r="BQ1" s="6" t="s">
        <v>543</v>
      </c>
      <c r="BR1" s="17"/>
      <c r="BS1" s="6" t="s">
        <v>539</v>
      </c>
    </row>
    <row r="2" spans="1:71" s="25" customFormat="1" x14ac:dyDescent="0.2">
      <c r="A2" s="31" t="s">
        <v>3</v>
      </c>
      <c r="B2" s="31" t="s">
        <v>7</v>
      </c>
      <c r="C2" s="31" t="s">
        <v>8</v>
      </c>
      <c r="D2" s="31" t="s">
        <v>9</v>
      </c>
      <c r="E2" s="25">
        <v>8</v>
      </c>
      <c r="F2" s="25">
        <v>4.4000000000000004</v>
      </c>
      <c r="G2" s="25">
        <v>1</v>
      </c>
      <c r="H2" s="32">
        <v>41185</v>
      </c>
      <c r="I2" s="32">
        <v>41186</v>
      </c>
      <c r="J2" s="26">
        <v>0</v>
      </c>
      <c r="K2" s="38"/>
      <c r="L2" s="45">
        <v>1</v>
      </c>
      <c r="M2" s="46" t="s">
        <v>610</v>
      </c>
      <c r="N2" s="46"/>
      <c r="O2" s="46"/>
      <c r="P2" s="46"/>
      <c r="Q2" s="46"/>
      <c r="R2" s="47"/>
      <c r="S2" s="45"/>
      <c r="T2" s="45"/>
      <c r="U2" s="45"/>
      <c r="V2" s="45"/>
      <c r="W2" s="45"/>
      <c r="X2" s="45"/>
      <c r="Y2" s="45"/>
      <c r="Z2" s="45"/>
      <c r="AA2" s="48"/>
      <c r="AB2" s="52"/>
      <c r="AC2" s="25">
        <v>1</v>
      </c>
      <c r="AD2" s="25">
        <v>61</v>
      </c>
      <c r="AE2" s="25">
        <v>4.2</v>
      </c>
      <c r="AG2" s="25">
        <v>4.5</v>
      </c>
      <c r="AH2" s="25">
        <v>26</v>
      </c>
      <c r="AI2" s="25">
        <v>0</v>
      </c>
      <c r="AK2" s="38"/>
      <c r="AL2" s="25">
        <v>31</v>
      </c>
      <c r="AM2" s="25">
        <v>2.4</v>
      </c>
      <c r="AO2" s="38"/>
      <c r="AP2" s="25">
        <v>27</v>
      </c>
      <c r="AQ2" s="25">
        <v>2.4</v>
      </c>
      <c r="AT2" s="38"/>
      <c r="AU2" s="25">
        <v>41</v>
      </c>
      <c r="AV2" s="25">
        <v>2.1</v>
      </c>
      <c r="AX2" s="25">
        <v>0</v>
      </c>
      <c r="AY2" s="32">
        <v>41295</v>
      </c>
      <c r="AZ2" s="38"/>
      <c r="BD2" s="38"/>
      <c r="BE2" s="25">
        <f>(AD2-AU2)</f>
        <v>20</v>
      </c>
      <c r="BF2" s="25">
        <f>(AE2-AV2)</f>
        <v>2.1</v>
      </c>
      <c r="BG2" s="38"/>
      <c r="BH2" s="25">
        <v>1</v>
      </c>
      <c r="BI2" s="25">
        <v>1</v>
      </c>
      <c r="BJ2" s="25">
        <v>0</v>
      </c>
      <c r="BK2" s="38"/>
      <c r="BL2" s="25">
        <v>68</v>
      </c>
      <c r="BM2" s="25">
        <v>1</v>
      </c>
      <c r="BS2" s="38"/>
    </row>
    <row r="3" spans="1:71" s="25" customFormat="1" x14ac:dyDescent="0.2">
      <c r="A3" s="31" t="s">
        <v>3</v>
      </c>
      <c r="B3" s="31" t="s">
        <v>134</v>
      </c>
      <c r="C3" s="31" t="s">
        <v>135</v>
      </c>
      <c r="D3" s="31" t="s">
        <v>136</v>
      </c>
      <c r="E3" s="25">
        <v>15</v>
      </c>
      <c r="F3" s="25">
        <v>2.7</v>
      </c>
      <c r="G3" s="25">
        <v>0</v>
      </c>
      <c r="H3" s="32">
        <v>42144</v>
      </c>
      <c r="I3" s="32">
        <v>42145</v>
      </c>
      <c r="J3" s="26">
        <v>0</v>
      </c>
      <c r="K3" s="38"/>
      <c r="L3" s="45">
        <v>1</v>
      </c>
      <c r="M3" s="46" t="s">
        <v>609</v>
      </c>
      <c r="N3" s="46"/>
      <c r="O3" s="46"/>
      <c r="P3" s="46"/>
      <c r="Q3" s="46"/>
      <c r="R3" s="46"/>
      <c r="S3" s="45"/>
      <c r="T3" s="45"/>
      <c r="U3" s="45"/>
      <c r="V3" s="45"/>
      <c r="W3" s="45"/>
      <c r="X3" s="45"/>
      <c r="Y3" s="45"/>
      <c r="Z3" s="45"/>
      <c r="AA3" s="48"/>
      <c r="AB3" s="52"/>
      <c r="AC3" s="25">
        <v>2</v>
      </c>
      <c r="AD3" s="25">
        <v>52</v>
      </c>
      <c r="AE3" s="25">
        <v>3.2</v>
      </c>
      <c r="AG3" s="25">
        <v>4.4000000000000004</v>
      </c>
      <c r="AH3" s="25">
        <v>31</v>
      </c>
      <c r="AI3" s="25">
        <v>0</v>
      </c>
      <c r="AJ3" s="25">
        <v>1.01</v>
      </c>
      <c r="AK3" s="38"/>
      <c r="AL3" s="25">
        <v>55</v>
      </c>
      <c r="AM3" s="25">
        <v>3.1</v>
      </c>
      <c r="AO3" s="38"/>
      <c r="AP3" s="25">
        <v>46</v>
      </c>
      <c r="AQ3" s="25">
        <v>3.3</v>
      </c>
      <c r="AT3" s="38"/>
      <c r="AU3" s="25">
        <v>59</v>
      </c>
      <c r="AV3" s="25">
        <v>3.1</v>
      </c>
      <c r="AW3" s="25">
        <v>15</v>
      </c>
      <c r="AX3" s="25">
        <v>0</v>
      </c>
      <c r="AY3" s="32">
        <v>42338</v>
      </c>
      <c r="AZ3" s="38"/>
      <c r="BD3" s="38"/>
      <c r="BE3" s="25">
        <f>(AD3-AU3)</f>
        <v>-7</v>
      </c>
      <c r="BF3" s="25">
        <f>(AE3-AV3)</f>
        <v>0.10000000000000009</v>
      </c>
      <c r="BG3" s="38"/>
      <c r="BH3" s="25">
        <v>1</v>
      </c>
      <c r="BI3" s="25">
        <v>1</v>
      </c>
      <c r="BJ3" s="25">
        <v>0</v>
      </c>
      <c r="BK3" s="38"/>
      <c r="BL3" s="25">
        <v>13</v>
      </c>
      <c r="BM3" s="25">
        <v>0</v>
      </c>
      <c r="BN3" s="25" t="s">
        <v>597</v>
      </c>
      <c r="BS3" s="38"/>
    </row>
    <row r="4" spans="1:71" s="16" customFormat="1" x14ac:dyDescent="0.2">
      <c r="A4" s="14" t="s">
        <v>3</v>
      </c>
      <c r="B4" s="15">
        <v>41163</v>
      </c>
      <c r="C4" s="14" t="s">
        <v>0</v>
      </c>
      <c r="D4" s="14" t="s">
        <v>1</v>
      </c>
      <c r="E4" s="14" t="s">
        <v>2</v>
      </c>
      <c r="F4" s="16" t="s">
        <v>552</v>
      </c>
      <c r="K4" s="20"/>
    </row>
    <row r="5" spans="1:71" s="10" customFormat="1" x14ac:dyDescent="0.2">
      <c r="A5" s="8" t="s">
        <v>3</v>
      </c>
      <c r="B5" s="9">
        <v>41172</v>
      </c>
      <c r="C5" s="8" t="s">
        <v>4</v>
      </c>
      <c r="D5" s="8" t="s">
        <v>5</v>
      </c>
      <c r="E5" s="8" t="s">
        <v>6</v>
      </c>
      <c r="F5" s="10">
        <v>4</v>
      </c>
      <c r="G5" s="10">
        <v>3.97</v>
      </c>
      <c r="H5" s="8" t="s">
        <v>556</v>
      </c>
      <c r="I5" s="24">
        <v>41171</v>
      </c>
      <c r="J5" s="24">
        <v>41172</v>
      </c>
      <c r="K5" s="22">
        <v>0</v>
      </c>
      <c r="AC5" s="10">
        <v>3</v>
      </c>
      <c r="AD5" s="10">
        <v>28</v>
      </c>
      <c r="AE5" s="10">
        <v>1.3</v>
      </c>
      <c r="AG5" s="10">
        <v>4.0999999999999996</v>
      </c>
      <c r="AI5" s="10">
        <v>0</v>
      </c>
      <c r="AL5" s="10">
        <v>23</v>
      </c>
      <c r="AM5" s="10">
        <v>1.5</v>
      </c>
      <c r="AP5" s="10">
        <v>39</v>
      </c>
      <c r="AQ5" s="10">
        <v>2.2000000000000002</v>
      </c>
      <c r="AU5" s="10">
        <v>38</v>
      </c>
      <c r="AV5" s="10">
        <v>1.9</v>
      </c>
      <c r="AX5" s="10">
        <v>0</v>
      </c>
      <c r="AY5" s="24">
        <v>41277</v>
      </c>
      <c r="BH5" s="10">
        <v>1</v>
      </c>
      <c r="BI5" s="10">
        <v>1</v>
      </c>
      <c r="BJ5" s="10">
        <v>6.6</v>
      </c>
      <c r="BL5" s="10">
        <v>73</v>
      </c>
      <c r="BM5" s="10">
        <v>1</v>
      </c>
    </row>
    <row r="6" spans="1:71" s="10" customFormat="1" x14ac:dyDescent="0.2">
      <c r="A6" s="8" t="s">
        <v>3</v>
      </c>
      <c r="B6" s="9">
        <v>41186</v>
      </c>
      <c r="C6" s="8" t="s">
        <v>7</v>
      </c>
      <c r="D6" s="8" t="s">
        <v>8</v>
      </c>
      <c r="E6" s="8" t="s">
        <v>9</v>
      </c>
      <c r="K6" s="22"/>
    </row>
    <row r="7" spans="1:71" s="16" customFormat="1" x14ac:dyDescent="0.2">
      <c r="A7" s="14" t="s">
        <v>3</v>
      </c>
      <c r="B7" s="15">
        <v>41205</v>
      </c>
      <c r="C7" s="14" t="s">
        <v>10</v>
      </c>
      <c r="D7" s="14" t="s">
        <v>11</v>
      </c>
      <c r="E7" s="14" t="s">
        <v>12</v>
      </c>
      <c r="F7" s="16" t="s">
        <v>554</v>
      </c>
      <c r="K7" s="20"/>
    </row>
    <row r="8" spans="1:71" s="16" customFormat="1" x14ac:dyDescent="0.2">
      <c r="A8" s="14" t="s">
        <v>3</v>
      </c>
      <c r="B8" s="15">
        <v>41249</v>
      </c>
      <c r="C8" s="14" t="s">
        <v>13</v>
      </c>
      <c r="D8" s="14" t="s">
        <v>14</v>
      </c>
      <c r="E8" s="14" t="s">
        <v>15</v>
      </c>
      <c r="F8" s="16" t="s">
        <v>489</v>
      </c>
      <c r="K8" s="20"/>
    </row>
    <row r="9" spans="1:71" s="16" customFormat="1" x14ac:dyDescent="0.2">
      <c r="A9" s="14" t="s">
        <v>3</v>
      </c>
      <c r="B9" s="15">
        <v>41281</v>
      </c>
      <c r="C9" s="14" t="s">
        <v>16</v>
      </c>
      <c r="D9" s="14" t="s">
        <v>17</v>
      </c>
      <c r="E9" s="14" t="s">
        <v>18</v>
      </c>
      <c r="F9" s="16" t="s">
        <v>550</v>
      </c>
      <c r="K9" s="20"/>
    </row>
    <row r="10" spans="1:71" s="16" customFormat="1" x14ac:dyDescent="0.2">
      <c r="A10" s="14" t="s">
        <v>3</v>
      </c>
      <c r="B10" s="15">
        <v>41282</v>
      </c>
      <c r="C10" s="14" t="s">
        <v>19</v>
      </c>
      <c r="D10" s="14" t="s">
        <v>8</v>
      </c>
      <c r="E10" s="14" t="s">
        <v>20</v>
      </c>
      <c r="F10" s="16" t="s">
        <v>554</v>
      </c>
      <c r="K10" s="20"/>
    </row>
    <row r="11" spans="1:71" s="16" customFormat="1" x14ac:dyDescent="0.2">
      <c r="A11" s="14" t="s">
        <v>3</v>
      </c>
      <c r="B11" s="15">
        <v>42206</v>
      </c>
      <c r="C11" s="14" t="s">
        <v>21</v>
      </c>
      <c r="D11" s="14" t="s">
        <v>22</v>
      </c>
      <c r="E11" s="14" t="s">
        <v>23</v>
      </c>
      <c r="F11" s="16" t="s">
        <v>489</v>
      </c>
      <c r="K11" s="20"/>
    </row>
    <row r="12" spans="1:71" s="16" customFormat="1" x14ac:dyDescent="0.2">
      <c r="A12" s="14" t="s">
        <v>3</v>
      </c>
      <c r="B12" s="15">
        <v>41331</v>
      </c>
      <c r="C12" s="14" t="s">
        <v>24</v>
      </c>
      <c r="D12" s="14" t="s">
        <v>25</v>
      </c>
      <c r="E12" s="14" t="s">
        <v>26</v>
      </c>
      <c r="F12" s="16" t="s">
        <v>552</v>
      </c>
      <c r="K12" s="20"/>
    </row>
    <row r="13" spans="1:71" s="16" customFormat="1" x14ac:dyDescent="0.2">
      <c r="A13" s="14" t="s">
        <v>3</v>
      </c>
      <c r="B13" s="15">
        <v>41338</v>
      </c>
      <c r="C13" s="14" t="s">
        <v>27</v>
      </c>
      <c r="D13" s="14" t="s">
        <v>28</v>
      </c>
      <c r="E13" s="14" t="s">
        <v>29</v>
      </c>
      <c r="F13" s="16" t="s">
        <v>489</v>
      </c>
      <c r="K13" s="20"/>
    </row>
    <row r="14" spans="1:71" s="16" customFormat="1" x14ac:dyDescent="0.2">
      <c r="A14" s="14" t="s">
        <v>3</v>
      </c>
      <c r="B14" s="15">
        <v>41347</v>
      </c>
      <c r="C14" s="14" t="s">
        <v>30</v>
      </c>
      <c r="D14" s="14" t="s">
        <v>31</v>
      </c>
      <c r="E14" s="14" t="s">
        <v>32</v>
      </c>
      <c r="F14" s="16" t="s">
        <v>554</v>
      </c>
      <c r="K14" s="20"/>
    </row>
    <row r="15" spans="1:71" s="10" customFormat="1" x14ac:dyDescent="0.2">
      <c r="A15" s="8" t="s">
        <v>3</v>
      </c>
      <c r="B15" s="9">
        <v>41389</v>
      </c>
      <c r="C15" s="8" t="s">
        <v>33</v>
      </c>
      <c r="D15" s="8" t="s">
        <v>34</v>
      </c>
      <c r="E15" s="8" t="s">
        <v>35</v>
      </c>
      <c r="K15" s="22"/>
      <c r="L15" s="16"/>
      <c r="AB15" s="16"/>
      <c r="AK15" s="16"/>
      <c r="AO15" s="16"/>
      <c r="AT15" s="16"/>
      <c r="AZ15" s="16"/>
      <c r="BD15" s="16"/>
      <c r="BG15" s="16"/>
      <c r="BK15" s="16"/>
      <c r="BR15" s="16"/>
    </row>
    <row r="16" spans="1:71" s="16" customFormat="1" x14ac:dyDescent="0.2">
      <c r="A16" s="14" t="s">
        <v>3</v>
      </c>
      <c r="B16" s="15">
        <v>41403</v>
      </c>
      <c r="C16" s="14" t="s">
        <v>36</v>
      </c>
      <c r="D16" s="14" t="s">
        <v>37</v>
      </c>
      <c r="E16" s="14" t="s">
        <v>38</v>
      </c>
      <c r="F16" s="16" t="s">
        <v>554</v>
      </c>
      <c r="K16" s="20"/>
    </row>
    <row r="17" spans="1:70" s="16" customFormat="1" x14ac:dyDescent="0.2">
      <c r="A17" s="14" t="s">
        <v>3</v>
      </c>
      <c r="B17" s="15">
        <v>41429</v>
      </c>
      <c r="C17" s="14" t="s">
        <v>39</v>
      </c>
      <c r="D17" s="14" t="s">
        <v>40</v>
      </c>
      <c r="E17" s="14" t="s">
        <v>41</v>
      </c>
      <c r="F17" s="16" t="s">
        <v>489</v>
      </c>
      <c r="K17" s="20"/>
    </row>
    <row r="18" spans="1:70" s="16" customFormat="1" x14ac:dyDescent="0.2">
      <c r="A18" s="14" t="s">
        <v>3</v>
      </c>
      <c r="B18" s="15">
        <v>41468</v>
      </c>
      <c r="C18" s="14" t="s">
        <v>42</v>
      </c>
      <c r="D18" s="14" t="s">
        <v>43</v>
      </c>
      <c r="E18" s="14" t="s">
        <v>44</v>
      </c>
      <c r="F18" s="16" t="s">
        <v>550</v>
      </c>
      <c r="K18" s="20"/>
    </row>
    <row r="19" spans="1:70" s="16" customFormat="1" x14ac:dyDescent="0.2">
      <c r="A19" s="14" t="s">
        <v>3</v>
      </c>
      <c r="B19" s="15">
        <v>41498</v>
      </c>
      <c r="C19" s="14" t="s">
        <v>45</v>
      </c>
      <c r="D19" s="14" t="s">
        <v>46</v>
      </c>
      <c r="E19" s="14" t="s">
        <v>47</v>
      </c>
      <c r="F19" s="16" t="s">
        <v>550</v>
      </c>
      <c r="K19" s="20"/>
    </row>
    <row r="20" spans="1:70" s="16" customFormat="1" x14ac:dyDescent="0.2">
      <c r="A20" s="14" t="s">
        <v>3</v>
      </c>
      <c r="B20" s="15">
        <v>41613</v>
      </c>
      <c r="C20" s="14" t="s">
        <v>48</v>
      </c>
      <c r="D20" s="14" t="s">
        <v>49</v>
      </c>
      <c r="E20" s="14" t="s">
        <v>50</v>
      </c>
      <c r="F20" s="16" t="s">
        <v>489</v>
      </c>
      <c r="K20" s="20"/>
    </row>
    <row r="21" spans="1:70" s="10" customFormat="1" x14ac:dyDescent="0.2">
      <c r="A21" s="8" t="s">
        <v>3</v>
      </c>
      <c r="B21" s="9">
        <v>41609</v>
      </c>
      <c r="C21" s="8" t="s">
        <v>51</v>
      </c>
      <c r="D21" s="8" t="s">
        <v>52</v>
      </c>
      <c r="E21" s="8" t="s">
        <v>53</v>
      </c>
      <c r="K21" s="22"/>
      <c r="L21" s="16"/>
      <c r="AB21" s="16"/>
      <c r="AK21" s="16"/>
      <c r="AO21" s="16"/>
      <c r="AT21" s="16"/>
      <c r="AZ21" s="16"/>
      <c r="BD21" s="16"/>
      <c r="BG21" s="16"/>
      <c r="BK21" s="16"/>
      <c r="BR21" s="16"/>
    </row>
    <row r="22" spans="1:70" s="16" customFormat="1" x14ac:dyDescent="0.2">
      <c r="A22" s="14" t="s">
        <v>3</v>
      </c>
      <c r="B22" s="15">
        <v>41610</v>
      </c>
      <c r="C22" s="14" t="s">
        <v>54</v>
      </c>
      <c r="D22" s="14" t="s">
        <v>55</v>
      </c>
      <c r="E22" s="14" t="s">
        <v>56</v>
      </c>
      <c r="F22" s="16" t="s">
        <v>554</v>
      </c>
      <c r="K22" s="20"/>
    </row>
    <row r="23" spans="1:70" s="16" customFormat="1" x14ac:dyDescent="0.2">
      <c r="A23" s="14" t="s">
        <v>3</v>
      </c>
      <c r="B23" s="15">
        <v>41653</v>
      </c>
      <c r="C23" s="14" t="s">
        <v>57</v>
      </c>
      <c r="D23" s="14" t="s">
        <v>58</v>
      </c>
      <c r="E23" s="14" t="s">
        <v>59</v>
      </c>
      <c r="F23" s="16" t="s">
        <v>552</v>
      </c>
      <c r="K23" s="20"/>
    </row>
    <row r="24" spans="1:70" s="16" customFormat="1" x14ac:dyDescent="0.2">
      <c r="A24" s="14" t="s">
        <v>3</v>
      </c>
      <c r="B24" s="15">
        <v>41127</v>
      </c>
      <c r="C24" s="14" t="s">
        <v>60</v>
      </c>
      <c r="D24" s="14" t="s">
        <v>61</v>
      </c>
      <c r="E24" s="14" t="s">
        <v>62</v>
      </c>
      <c r="F24" s="16" t="s">
        <v>554</v>
      </c>
      <c r="K24" s="20"/>
    </row>
    <row r="25" spans="1:70" s="16" customFormat="1" x14ac:dyDescent="0.2">
      <c r="A25" s="14" t="s">
        <v>3</v>
      </c>
      <c r="B25" s="15">
        <v>41697</v>
      </c>
      <c r="C25" s="14" t="s">
        <v>63</v>
      </c>
      <c r="D25" s="14" t="s">
        <v>64</v>
      </c>
      <c r="E25" s="14" t="s">
        <v>65</v>
      </c>
      <c r="F25" s="16" t="s">
        <v>552</v>
      </c>
      <c r="K25" s="20"/>
    </row>
    <row r="26" spans="1:70" s="16" customFormat="1" x14ac:dyDescent="0.2">
      <c r="A26" s="14" t="s">
        <v>3</v>
      </c>
      <c r="B26" s="15">
        <v>41718</v>
      </c>
      <c r="C26" s="14" t="s">
        <v>66</v>
      </c>
      <c r="D26" s="14" t="s">
        <v>67</v>
      </c>
      <c r="E26" s="14" t="s">
        <v>68</v>
      </c>
      <c r="F26" s="16" t="s">
        <v>550</v>
      </c>
      <c r="K26" s="20"/>
    </row>
    <row r="27" spans="1:70" s="10" customFormat="1" x14ac:dyDescent="0.2">
      <c r="A27" s="8" t="s">
        <v>3</v>
      </c>
      <c r="B27" s="9">
        <v>41921</v>
      </c>
      <c r="C27" s="8" t="s">
        <v>69</v>
      </c>
      <c r="D27" s="8" t="s">
        <v>70</v>
      </c>
      <c r="E27" s="8" t="s">
        <v>71</v>
      </c>
      <c r="K27" s="22"/>
      <c r="L27" s="16"/>
      <c r="AB27" s="16"/>
      <c r="AK27" s="16"/>
      <c r="AO27" s="16"/>
      <c r="AT27" s="16"/>
      <c r="AZ27" s="16"/>
      <c r="BD27" s="16"/>
      <c r="BG27" s="16"/>
      <c r="BK27" s="16"/>
      <c r="BR27" s="16"/>
    </row>
    <row r="28" spans="1:70" s="16" customFormat="1" x14ac:dyDescent="0.2">
      <c r="A28" s="14" t="s">
        <v>3</v>
      </c>
      <c r="B28" s="15">
        <v>41765</v>
      </c>
      <c r="C28" s="14" t="s">
        <v>72</v>
      </c>
      <c r="D28" s="14" t="s">
        <v>73</v>
      </c>
      <c r="E28" s="14" t="s">
        <v>2</v>
      </c>
      <c r="F28" s="16" t="s">
        <v>554</v>
      </c>
      <c r="K28" s="20"/>
    </row>
    <row r="29" spans="1:70" s="16" customFormat="1" x14ac:dyDescent="0.2">
      <c r="A29" s="14" t="s">
        <v>3</v>
      </c>
      <c r="B29" s="15">
        <v>41779</v>
      </c>
      <c r="C29" s="14" t="s">
        <v>74</v>
      </c>
      <c r="D29" s="14" t="s">
        <v>75</v>
      </c>
      <c r="E29" s="14" t="s">
        <v>76</v>
      </c>
      <c r="F29" s="16" t="s">
        <v>489</v>
      </c>
      <c r="K29" s="20"/>
    </row>
    <row r="30" spans="1:70" s="16" customFormat="1" x14ac:dyDescent="0.2">
      <c r="A30" s="14" t="s">
        <v>3</v>
      </c>
      <c r="B30" s="15">
        <v>41816</v>
      </c>
      <c r="C30" s="14" t="s">
        <v>77</v>
      </c>
      <c r="D30" s="14" t="s">
        <v>78</v>
      </c>
      <c r="E30" s="14" t="s">
        <v>79</v>
      </c>
      <c r="F30" s="16" t="s">
        <v>552</v>
      </c>
      <c r="K30" s="20"/>
    </row>
    <row r="31" spans="1:70" s="16" customFormat="1" x14ac:dyDescent="0.2">
      <c r="A31" s="14" t="s">
        <v>3</v>
      </c>
      <c r="B31" s="15">
        <v>41822</v>
      </c>
      <c r="C31" s="14" t="s">
        <v>80</v>
      </c>
      <c r="D31" s="14" t="s">
        <v>81</v>
      </c>
      <c r="E31" s="14" t="s">
        <v>82</v>
      </c>
      <c r="F31" s="16" t="s">
        <v>552</v>
      </c>
      <c r="K31" s="20"/>
    </row>
    <row r="32" spans="1:70" s="16" customFormat="1" x14ac:dyDescent="0.2">
      <c r="A32" s="14" t="s">
        <v>3</v>
      </c>
      <c r="B32" s="15">
        <v>41827</v>
      </c>
      <c r="C32" s="14" t="s">
        <v>83</v>
      </c>
      <c r="D32" s="14" t="s">
        <v>84</v>
      </c>
      <c r="E32" s="14" t="s">
        <v>85</v>
      </c>
      <c r="F32" s="16" t="s">
        <v>552</v>
      </c>
      <c r="K32" s="20"/>
    </row>
    <row r="33" spans="1:70" s="10" customFormat="1" x14ac:dyDescent="0.2">
      <c r="A33" s="8" t="s">
        <v>3</v>
      </c>
      <c r="B33" s="9">
        <v>41837</v>
      </c>
      <c r="C33" s="8" t="s">
        <v>86</v>
      </c>
      <c r="D33" s="8" t="s">
        <v>87</v>
      </c>
      <c r="E33" s="8" t="s">
        <v>88</v>
      </c>
      <c r="K33" s="22"/>
      <c r="L33" s="16"/>
      <c r="AB33" s="16"/>
      <c r="AK33" s="16"/>
      <c r="AO33" s="16"/>
      <c r="AT33" s="16"/>
      <c r="AZ33" s="16"/>
      <c r="BD33" s="16"/>
      <c r="BG33" s="16"/>
      <c r="BK33" s="16"/>
      <c r="BR33" s="16"/>
    </row>
    <row r="34" spans="1:70" s="16" customFormat="1" x14ac:dyDescent="0.2">
      <c r="A34" s="14" t="s">
        <v>3</v>
      </c>
      <c r="B34" s="15">
        <v>41856</v>
      </c>
      <c r="C34" s="14" t="s">
        <v>89</v>
      </c>
      <c r="D34" s="14" t="s">
        <v>90</v>
      </c>
      <c r="E34" s="14" t="s">
        <v>91</v>
      </c>
      <c r="F34" s="16" t="s">
        <v>552</v>
      </c>
      <c r="K34" s="20"/>
    </row>
    <row r="35" spans="1:70" s="13" customFormat="1" x14ac:dyDescent="0.2">
      <c r="A35" s="11" t="s">
        <v>3</v>
      </c>
      <c r="B35" s="12">
        <v>42621</v>
      </c>
      <c r="C35" s="11" t="s">
        <v>93</v>
      </c>
      <c r="D35" s="11" t="s">
        <v>94</v>
      </c>
      <c r="E35" s="11" t="s">
        <v>95</v>
      </c>
      <c r="F35" s="13" t="s">
        <v>489</v>
      </c>
      <c r="K35" s="21"/>
      <c r="L35" s="16"/>
      <c r="AB35" s="16"/>
      <c r="AK35" s="16"/>
      <c r="AO35" s="16"/>
      <c r="AT35" s="16"/>
      <c r="AZ35" s="16"/>
      <c r="BD35" s="16"/>
      <c r="BG35" s="16"/>
      <c r="BK35" s="16"/>
      <c r="BR35" s="16"/>
    </row>
    <row r="36" spans="1:70" s="10" customFormat="1" x14ac:dyDescent="0.2">
      <c r="A36" s="8" t="s">
        <v>3</v>
      </c>
      <c r="B36" s="9">
        <v>42051</v>
      </c>
      <c r="C36" s="8" t="s">
        <v>96</v>
      </c>
      <c r="D36" s="8" t="s">
        <v>97</v>
      </c>
      <c r="E36" s="8" t="s">
        <v>98</v>
      </c>
      <c r="K36" s="22"/>
      <c r="L36" s="16"/>
      <c r="AB36" s="16"/>
      <c r="AK36" s="16"/>
      <c r="AO36" s="16"/>
      <c r="AT36" s="16"/>
      <c r="AZ36" s="16"/>
      <c r="BD36" s="16"/>
      <c r="BG36" s="16"/>
      <c r="BK36" s="16"/>
      <c r="BR36" s="16"/>
    </row>
    <row r="37" spans="1:70" s="16" customFormat="1" x14ac:dyDescent="0.2">
      <c r="A37" s="14" t="s">
        <v>3</v>
      </c>
      <c r="B37" s="15">
        <v>41906</v>
      </c>
      <c r="C37" s="14" t="s">
        <v>99</v>
      </c>
      <c r="D37" s="14" t="s">
        <v>100</v>
      </c>
      <c r="E37" s="14" t="s">
        <v>101</v>
      </c>
      <c r="F37" s="16" t="s">
        <v>550</v>
      </c>
      <c r="K37" s="20"/>
    </row>
    <row r="38" spans="1:70" s="13" customFormat="1" x14ac:dyDescent="0.2">
      <c r="A38" s="11" t="s">
        <v>3</v>
      </c>
      <c r="B38" s="12">
        <v>41913</v>
      </c>
      <c r="C38" s="11" t="s">
        <v>102</v>
      </c>
      <c r="D38" s="11" t="s">
        <v>103</v>
      </c>
      <c r="E38" s="11" t="s">
        <v>104</v>
      </c>
      <c r="F38" s="13" t="s">
        <v>489</v>
      </c>
      <c r="K38" s="21"/>
      <c r="L38" s="16"/>
      <c r="AB38" s="16"/>
      <c r="AK38" s="16"/>
      <c r="AO38" s="16"/>
      <c r="AT38" s="16"/>
      <c r="AZ38" s="16"/>
      <c r="BD38" s="16"/>
      <c r="BG38" s="16"/>
      <c r="BK38" s="16"/>
      <c r="BR38" s="16"/>
    </row>
    <row r="39" spans="1:70" s="3" customFormat="1" x14ac:dyDescent="0.2">
      <c r="A39" s="1" t="s">
        <v>3</v>
      </c>
      <c r="B39" s="2">
        <v>41960</v>
      </c>
      <c r="C39" s="1" t="s">
        <v>105</v>
      </c>
      <c r="D39" s="1" t="s">
        <v>106</v>
      </c>
      <c r="E39" s="1" t="s">
        <v>107</v>
      </c>
      <c r="F39" s="4" t="s">
        <v>489</v>
      </c>
      <c r="K39" s="23"/>
      <c r="L39" s="16"/>
      <c r="AB39" s="16"/>
      <c r="AK39" s="16"/>
      <c r="AO39" s="16"/>
      <c r="AT39" s="16"/>
      <c r="AZ39" s="16"/>
      <c r="BD39" s="16"/>
      <c r="BG39" s="16"/>
      <c r="BK39" s="16"/>
      <c r="BR39" s="16"/>
    </row>
    <row r="40" spans="1:70" s="10" customFormat="1" x14ac:dyDescent="0.2">
      <c r="A40" s="8" t="s">
        <v>3</v>
      </c>
      <c r="B40" s="9">
        <v>42004</v>
      </c>
      <c r="C40" s="8" t="s">
        <v>108</v>
      </c>
      <c r="D40" s="8" t="s">
        <v>109</v>
      </c>
      <c r="E40" s="8" t="s">
        <v>110</v>
      </c>
      <c r="K40" s="22"/>
      <c r="L40" s="16"/>
      <c r="AB40" s="16"/>
      <c r="AK40" s="16"/>
      <c r="AO40" s="16"/>
      <c r="AT40" s="16"/>
      <c r="AZ40" s="16"/>
      <c r="BD40" s="16"/>
      <c r="BG40" s="16"/>
      <c r="BK40" s="16"/>
      <c r="BR40" s="16"/>
    </row>
    <row r="41" spans="1:70" s="16" customFormat="1" x14ac:dyDescent="0.2">
      <c r="A41" s="14" t="s">
        <v>3</v>
      </c>
      <c r="B41" s="15">
        <v>43192</v>
      </c>
      <c r="C41" s="14" t="s">
        <v>111</v>
      </c>
      <c r="D41" s="14" t="s">
        <v>112</v>
      </c>
      <c r="E41" s="14" t="s">
        <v>113</v>
      </c>
      <c r="F41" s="16" t="s">
        <v>550</v>
      </c>
      <c r="K41" s="20"/>
    </row>
    <row r="42" spans="1:70" s="16" customFormat="1" x14ac:dyDescent="0.2">
      <c r="A42" s="14" t="s">
        <v>3</v>
      </c>
      <c r="B42" s="15">
        <v>42030</v>
      </c>
      <c r="C42" s="14" t="s">
        <v>114</v>
      </c>
      <c r="D42" s="14" t="s">
        <v>115</v>
      </c>
      <c r="E42" s="14" t="s">
        <v>116</v>
      </c>
      <c r="F42" s="16" t="s">
        <v>554</v>
      </c>
      <c r="K42" s="20"/>
    </row>
    <row r="43" spans="1:70" s="10" customFormat="1" x14ac:dyDescent="0.2">
      <c r="A43" s="8" t="s">
        <v>3</v>
      </c>
      <c r="B43" s="9">
        <v>42046</v>
      </c>
      <c r="C43" s="8" t="s">
        <v>117</v>
      </c>
      <c r="D43" s="8" t="s">
        <v>112</v>
      </c>
      <c r="E43" s="8" t="s">
        <v>118</v>
      </c>
      <c r="K43" s="22"/>
      <c r="L43" s="16"/>
      <c r="AB43" s="16"/>
      <c r="AK43" s="16"/>
      <c r="AO43" s="16"/>
      <c r="AT43" s="16"/>
      <c r="AZ43" s="16"/>
      <c r="BD43" s="16"/>
      <c r="BG43" s="16"/>
      <c r="BK43" s="16"/>
      <c r="BR43" s="16"/>
    </row>
    <row r="44" spans="1:70" s="13" customFormat="1" x14ac:dyDescent="0.2">
      <c r="A44" s="11" t="s">
        <v>3</v>
      </c>
      <c r="B44" s="12">
        <v>42046</v>
      </c>
      <c r="C44" s="11" t="s">
        <v>119</v>
      </c>
      <c r="D44" s="11" t="s">
        <v>120</v>
      </c>
      <c r="E44" s="11" t="s">
        <v>121</v>
      </c>
      <c r="F44" s="13" t="s">
        <v>489</v>
      </c>
      <c r="K44" s="21"/>
      <c r="L44" s="16"/>
      <c r="AB44" s="16"/>
      <c r="AK44" s="16"/>
      <c r="AO44" s="16"/>
      <c r="AT44" s="16"/>
      <c r="AZ44" s="16"/>
      <c r="BD44" s="16"/>
      <c r="BG44" s="16"/>
      <c r="BK44" s="16"/>
      <c r="BR44" s="16"/>
    </row>
    <row r="45" spans="1:70" s="10" customFormat="1" x14ac:dyDescent="0.2">
      <c r="A45" s="8" t="s">
        <v>3</v>
      </c>
      <c r="B45" s="9">
        <v>42059</v>
      </c>
      <c r="C45" s="8" t="s">
        <v>122</v>
      </c>
      <c r="D45" s="8" t="s">
        <v>123</v>
      </c>
      <c r="E45" s="8" t="s">
        <v>124</v>
      </c>
      <c r="K45" s="22"/>
      <c r="L45" s="16"/>
      <c r="AB45" s="16"/>
      <c r="AK45" s="16"/>
      <c r="AO45" s="16"/>
      <c r="AT45" s="16"/>
      <c r="AZ45" s="16"/>
      <c r="BD45" s="16"/>
      <c r="BG45" s="16"/>
      <c r="BK45" s="16"/>
      <c r="BR45" s="16"/>
    </row>
    <row r="46" spans="1:70" s="10" customFormat="1" x14ac:dyDescent="0.2">
      <c r="A46" s="8" t="s">
        <v>3</v>
      </c>
      <c r="B46" s="9">
        <v>42097</v>
      </c>
      <c r="C46" s="8" t="s">
        <v>125</v>
      </c>
      <c r="D46" s="8" t="s">
        <v>126</v>
      </c>
      <c r="E46" s="8" t="s">
        <v>127</v>
      </c>
      <c r="K46" s="22"/>
      <c r="L46" s="16"/>
      <c r="AB46" s="16"/>
      <c r="AK46" s="16"/>
      <c r="AO46" s="16"/>
      <c r="AT46" s="16"/>
      <c r="AZ46" s="16"/>
      <c r="BD46" s="16"/>
      <c r="BG46" s="16"/>
      <c r="BK46" s="16"/>
      <c r="BR46" s="16"/>
    </row>
    <row r="47" spans="1:70" s="16" customFormat="1" x14ac:dyDescent="0.2">
      <c r="A47" s="14" t="s">
        <v>3</v>
      </c>
      <c r="B47" s="15">
        <v>42118</v>
      </c>
      <c r="C47" s="14" t="s">
        <v>128</v>
      </c>
      <c r="D47" s="14" t="s">
        <v>129</v>
      </c>
      <c r="E47" s="14" t="s">
        <v>130</v>
      </c>
      <c r="F47" s="16" t="s">
        <v>565</v>
      </c>
      <c r="K47" s="20"/>
    </row>
    <row r="48" spans="1:70" s="16" customFormat="1" x14ac:dyDescent="0.2">
      <c r="A48" s="14" t="s">
        <v>3</v>
      </c>
      <c r="B48" s="15">
        <v>42151</v>
      </c>
      <c r="C48" s="14" t="s">
        <v>131</v>
      </c>
      <c r="D48" s="14" t="s">
        <v>132</v>
      </c>
      <c r="E48" s="14" t="s">
        <v>133</v>
      </c>
      <c r="F48" s="16" t="s">
        <v>552</v>
      </c>
      <c r="K48" s="20"/>
    </row>
    <row r="49" spans="1:70" s="10" customFormat="1" x14ac:dyDescent="0.2">
      <c r="A49" s="8" t="s">
        <v>3</v>
      </c>
      <c r="B49" s="9">
        <v>42145</v>
      </c>
      <c r="C49" s="8" t="s">
        <v>134</v>
      </c>
      <c r="D49" s="8" t="s">
        <v>135</v>
      </c>
      <c r="E49" s="8" t="s">
        <v>136</v>
      </c>
      <c r="K49" s="22"/>
      <c r="L49" s="16"/>
      <c r="AB49" s="16"/>
      <c r="AK49" s="16"/>
      <c r="AO49" s="16"/>
      <c r="AT49" s="16"/>
      <c r="AZ49" s="16"/>
      <c r="BD49" s="16"/>
      <c r="BG49" s="16"/>
      <c r="BK49" s="16"/>
      <c r="BR49" s="16"/>
    </row>
    <row r="50" spans="1:70" s="10" customFormat="1" x14ac:dyDescent="0.2">
      <c r="A50" s="8" t="s">
        <v>3</v>
      </c>
      <c r="B50" s="9">
        <v>43214</v>
      </c>
      <c r="C50" s="8" t="s">
        <v>137</v>
      </c>
      <c r="D50" s="8" t="s">
        <v>138</v>
      </c>
      <c r="E50" s="8" t="s">
        <v>139</v>
      </c>
      <c r="K50" s="22"/>
      <c r="L50" s="16"/>
      <c r="AB50" s="16"/>
      <c r="AK50" s="16"/>
      <c r="AO50" s="16"/>
      <c r="AT50" s="16"/>
      <c r="AZ50" s="16"/>
      <c r="BD50" s="16"/>
      <c r="BG50" s="16"/>
      <c r="BK50" s="16"/>
      <c r="BR50" s="16"/>
    </row>
    <row r="51" spans="1:70" s="16" customFormat="1" x14ac:dyDescent="0.2">
      <c r="A51" s="14" t="s">
        <v>3</v>
      </c>
      <c r="B51" s="15">
        <v>42156</v>
      </c>
      <c r="C51" s="14" t="s">
        <v>140</v>
      </c>
      <c r="D51" s="14" t="s">
        <v>141</v>
      </c>
      <c r="E51" s="14" t="s">
        <v>142</v>
      </c>
      <c r="F51" s="16" t="s">
        <v>550</v>
      </c>
      <c r="K51" s="20"/>
    </row>
    <row r="52" spans="1:70" s="16" customFormat="1" x14ac:dyDescent="0.2">
      <c r="A52" s="14" t="s">
        <v>3</v>
      </c>
      <c r="B52" s="15">
        <v>42212</v>
      </c>
      <c r="C52" s="14" t="s">
        <v>143</v>
      </c>
      <c r="D52" s="14" t="s">
        <v>144</v>
      </c>
      <c r="E52" s="14" t="s">
        <v>145</v>
      </c>
      <c r="F52" s="16" t="s">
        <v>550</v>
      </c>
      <c r="K52" s="20"/>
    </row>
    <row r="53" spans="1:70" s="16" customFormat="1" x14ac:dyDescent="0.2">
      <c r="A53" s="14" t="s">
        <v>3</v>
      </c>
      <c r="B53" s="15">
        <v>42227</v>
      </c>
      <c r="C53" s="14" t="s">
        <v>146</v>
      </c>
      <c r="D53" s="14" t="s">
        <v>147</v>
      </c>
      <c r="E53" s="14" t="s">
        <v>148</v>
      </c>
      <c r="F53" s="16" t="s">
        <v>550</v>
      </c>
      <c r="K53" s="20"/>
    </row>
    <row r="54" spans="1:70" s="10" customFormat="1" x14ac:dyDescent="0.2">
      <c r="A54" s="8" t="s">
        <v>3</v>
      </c>
      <c r="B54" s="9">
        <v>42236</v>
      </c>
      <c r="C54" s="8" t="s">
        <v>149</v>
      </c>
      <c r="D54" s="8" t="s">
        <v>150</v>
      </c>
      <c r="E54" s="8" t="s">
        <v>151</v>
      </c>
      <c r="K54" s="22"/>
      <c r="L54" s="16"/>
      <c r="AB54" s="16"/>
      <c r="AK54" s="16"/>
      <c r="AO54" s="16"/>
      <c r="AT54" s="16"/>
      <c r="AZ54" s="16"/>
      <c r="BD54" s="16"/>
      <c r="BG54" s="16"/>
      <c r="BK54" s="16"/>
      <c r="BR54" s="16"/>
    </row>
    <row r="55" spans="1:70" s="13" customFormat="1" x14ac:dyDescent="0.2">
      <c r="A55" s="11" t="s">
        <v>3</v>
      </c>
      <c r="B55" s="12">
        <v>43190</v>
      </c>
      <c r="C55" s="11" t="s">
        <v>152</v>
      </c>
      <c r="D55" s="11" t="s">
        <v>153</v>
      </c>
      <c r="E55" s="11" t="s">
        <v>154</v>
      </c>
      <c r="F55" s="13" t="s">
        <v>489</v>
      </c>
      <c r="K55" s="21"/>
      <c r="L55" s="16"/>
      <c r="AB55" s="16"/>
      <c r="AK55" s="16"/>
      <c r="AO55" s="16"/>
      <c r="AT55" s="16"/>
      <c r="AZ55" s="16"/>
      <c r="BD55" s="16"/>
      <c r="BG55" s="16"/>
      <c r="BK55" s="16"/>
      <c r="BR55" s="16"/>
    </row>
    <row r="56" spans="1:70" s="10" customFormat="1" x14ac:dyDescent="0.2">
      <c r="A56" s="8" t="s">
        <v>3</v>
      </c>
      <c r="B56" s="9">
        <v>42262</v>
      </c>
      <c r="C56" s="8" t="s">
        <v>155</v>
      </c>
      <c r="D56" s="8" t="s">
        <v>156</v>
      </c>
      <c r="E56" s="8" t="s">
        <v>157</v>
      </c>
      <c r="K56" s="22"/>
      <c r="L56" s="16"/>
      <c r="AB56" s="16"/>
      <c r="AK56" s="16"/>
      <c r="AO56" s="16"/>
      <c r="AT56" s="16"/>
      <c r="AZ56" s="16"/>
      <c r="BD56" s="16"/>
      <c r="BG56" s="16"/>
      <c r="BK56" s="16"/>
      <c r="BR56" s="16"/>
    </row>
    <row r="57" spans="1:70" s="13" customFormat="1" x14ac:dyDescent="0.2">
      <c r="A57" s="11" t="s">
        <v>3</v>
      </c>
      <c r="B57" s="12">
        <v>42260</v>
      </c>
      <c r="C57" s="11" t="s">
        <v>158</v>
      </c>
      <c r="D57" s="11" t="s">
        <v>159</v>
      </c>
      <c r="E57" s="11" t="s">
        <v>160</v>
      </c>
      <c r="F57" s="13" t="s">
        <v>489</v>
      </c>
      <c r="K57" s="21"/>
      <c r="L57" s="16"/>
      <c r="AB57" s="16"/>
      <c r="AK57" s="16"/>
      <c r="AO57" s="16"/>
      <c r="AT57" s="16"/>
      <c r="AZ57" s="16"/>
      <c r="BD57" s="16"/>
      <c r="BG57" s="16"/>
      <c r="BK57" s="16"/>
      <c r="BR57" s="16"/>
    </row>
    <row r="58" spans="1:70" s="16" customFormat="1" x14ac:dyDescent="0.2">
      <c r="A58" s="14" t="s">
        <v>3</v>
      </c>
      <c r="B58" s="15">
        <v>42270</v>
      </c>
      <c r="C58" s="14" t="s">
        <v>161</v>
      </c>
      <c r="D58" s="14" t="s">
        <v>162</v>
      </c>
      <c r="E58" s="14" t="s">
        <v>163</v>
      </c>
      <c r="F58" s="16" t="s">
        <v>551</v>
      </c>
      <c r="K58" s="20"/>
    </row>
    <row r="59" spans="1:70" s="10" customFormat="1" x14ac:dyDescent="0.2">
      <c r="A59" s="8" t="s">
        <v>3</v>
      </c>
      <c r="B59" s="9">
        <v>42268</v>
      </c>
      <c r="C59" s="8" t="s">
        <v>164</v>
      </c>
      <c r="D59" s="8" t="s">
        <v>165</v>
      </c>
      <c r="E59" s="8" t="s">
        <v>166</v>
      </c>
      <c r="K59" s="22"/>
      <c r="L59" s="16"/>
      <c r="AB59" s="16"/>
      <c r="AK59" s="16"/>
      <c r="AO59" s="16"/>
      <c r="AT59" s="16"/>
      <c r="AZ59" s="16"/>
      <c r="BD59" s="16"/>
      <c r="BG59" s="16"/>
      <c r="BK59" s="16"/>
      <c r="BR59" s="16"/>
    </row>
    <row r="60" spans="1:70" s="13" customFormat="1" x14ac:dyDescent="0.2">
      <c r="A60" s="11" t="s">
        <v>3</v>
      </c>
      <c r="B60" s="12">
        <v>42622</v>
      </c>
      <c r="C60" s="11" t="s">
        <v>167</v>
      </c>
      <c r="D60" s="11" t="s">
        <v>168</v>
      </c>
      <c r="E60" s="11" t="s">
        <v>169</v>
      </c>
      <c r="F60" s="13" t="s">
        <v>489</v>
      </c>
      <c r="K60" s="21"/>
      <c r="L60" s="16"/>
      <c r="AB60" s="16"/>
      <c r="AK60" s="16"/>
      <c r="AO60" s="16"/>
      <c r="AT60" s="16"/>
      <c r="AZ60" s="16"/>
      <c r="BD60" s="16"/>
      <c r="BG60" s="16"/>
      <c r="BK60" s="16"/>
      <c r="BR60" s="16"/>
    </row>
    <row r="61" spans="1:70" s="10" customFormat="1" x14ac:dyDescent="0.2">
      <c r="A61" s="8" t="s">
        <v>3</v>
      </c>
      <c r="B61" s="9">
        <v>42290</v>
      </c>
      <c r="C61" s="8" t="s">
        <v>170</v>
      </c>
      <c r="D61" s="8" t="s">
        <v>171</v>
      </c>
      <c r="E61" s="8" t="s">
        <v>172</v>
      </c>
      <c r="K61" s="22"/>
      <c r="L61" s="16"/>
      <c r="AB61" s="16"/>
      <c r="AK61" s="16"/>
      <c r="AO61" s="16"/>
      <c r="AT61" s="16"/>
      <c r="AZ61" s="16"/>
      <c r="BD61" s="16"/>
      <c r="BG61" s="16"/>
      <c r="BK61" s="16"/>
      <c r="BR61" s="16"/>
    </row>
    <row r="62" spans="1:70" s="16" customFormat="1" x14ac:dyDescent="0.2">
      <c r="A62" s="14" t="s">
        <v>3</v>
      </c>
      <c r="B62" s="15">
        <v>42290</v>
      </c>
      <c r="C62" s="14" t="s">
        <v>173</v>
      </c>
      <c r="D62" s="14" t="s">
        <v>174</v>
      </c>
      <c r="E62" s="14" t="s">
        <v>175</v>
      </c>
      <c r="F62" s="16" t="s">
        <v>550</v>
      </c>
      <c r="K62" s="20"/>
    </row>
    <row r="63" spans="1:70" s="16" customFormat="1" x14ac:dyDescent="0.2">
      <c r="A63" s="14" t="s">
        <v>3</v>
      </c>
      <c r="B63" s="15">
        <v>42332</v>
      </c>
      <c r="C63" s="14" t="s">
        <v>176</v>
      </c>
      <c r="D63" s="14" t="s">
        <v>177</v>
      </c>
      <c r="E63" s="14" t="s">
        <v>178</v>
      </c>
      <c r="F63" s="16" t="s">
        <v>552</v>
      </c>
      <c r="K63" s="20"/>
    </row>
    <row r="64" spans="1:70" s="10" customFormat="1" x14ac:dyDescent="0.2">
      <c r="A64" s="8" t="s">
        <v>3</v>
      </c>
      <c r="B64" s="9">
        <v>42376</v>
      </c>
      <c r="C64" s="8" t="s">
        <v>179</v>
      </c>
      <c r="D64" s="8" t="s">
        <v>180</v>
      </c>
      <c r="E64" s="8" t="s">
        <v>181</v>
      </c>
      <c r="K64" s="22"/>
      <c r="L64" s="16"/>
      <c r="AB64" s="16"/>
      <c r="AK64" s="16"/>
      <c r="AO64" s="16"/>
      <c r="AT64" s="16"/>
      <c r="AZ64" s="16"/>
      <c r="BD64" s="16"/>
      <c r="BG64" s="16"/>
      <c r="BK64" s="16"/>
      <c r="BR64" s="16"/>
    </row>
    <row r="65" spans="1:70" s="13" customFormat="1" x14ac:dyDescent="0.2">
      <c r="A65" s="11" t="s">
        <v>3</v>
      </c>
      <c r="B65" s="12">
        <v>42396</v>
      </c>
      <c r="C65" s="11" t="s">
        <v>182</v>
      </c>
      <c r="D65" s="11" t="s">
        <v>183</v>
      </c>
      <c r="E65" s="11" t="s">
        <v>184</v>
      </c>
      <c r="F65" s="13" t="s">
        <v>549</v>
      </c>
      <c r="K65" s="21"/>
      <c r="L65" s="16"/>
      <c r="AB65" s="16"/>
      <c r="AK65" s="16"/>
      <c r="AO65" s="16"/>
      <c r="AT65" s="16"/>
      <c r="AZ65" s="16"/>
      <c r="BD65" s="16"/>
      <c r="BG65" s="16"/>
      <c r="BK65" s="16"/>
      <c r="BR65" s="16"/>
    </row>
    <row r="66" spans="1:70" s="10" customFormat="1" x14ac:dyDescent="0.2">
      <c r="A66" s="8" t="s">
        <v>3</v>
      </c>
      <c r="B66" s="9">
        <v>42444</v>
      </c>
      <c r="C66" s="8" t="s">
        <v>185</v>
      </c>
      <c r="D66" s="8" t="s">
        <v>186</v>
      </c>
      <c r="E66" s="8" t="s">
        <v>187</v>
      </c>
      <c r="K66" s="22"/>
      <c r="L66" s="16"/>
      <c r="AB66" s="16"/>
      <c r="AK66" s="16"/>
      <c r="AO66" s="16"/>
      <c r="AT66" s="16"/>
      <c r="AZ66" s="16"/>
      <c r="BD66" s="16"/>
      <c r="BG66" s="16"/>
      <c r="BK66" s="16"/>
      <c r="BR66" s="16"/>
    </row>
    <row r="67" spans="1:70" s="13" customFormat="1" x14ac:dyDescent="0.2">
      <c r="A67" s="11" t="s">
        <v>3</v>
      </c>
      <c r="B67" s="12">
        <v>42452</v>
      </c>
      <c r="C67" s="11" t="s">
        <v>188</v>
      </c>
      <c r="D67" s="11" t="s">
        <v>189</v>
      </c>
      <c r="E67" s="11" t="s">
        <v>190</v>
      </c>
      <c r="F67" s="13" t="s">
        <v>489</v>
      </c>
      <c r="K67" s="21"/>
      <c r="L67" s="16"/>
      <c r="AB67" s="16"/>
      <c r="AK67" s="16"/>
      <c r="AO67" s="16"/>
      <c r="AT67" s="16"/>
      <c r="AZ67" s="16"/>
      <c r="BD67" s="16"/>
      <c r="BG67" s="16"/>
      <c r="BK67" s="16"/>
      <c r="BR67" s="16"/>
    </row>
    <row r="68" spans="1:70" s="16" customFormat="1" x14ac:dyDescent="0.2">
      <c r="A68" s="14" t="s">
        <v>3</v>
      </c>
      <c r="B68" s="15">
        <v>42474</v>
      </c>
      <c r="C68" s="14" t="s">
        <v>191</v>
      </c>
      <c r="D68" s="14" t="s">
        <v>192</v>
      </c>
      <c r="E68" s="14" t="s">
        <v>193</v>
      </c>
      <c r="F68" s="16" t="s">
        <v>553</v>
      </c>
      <c r="K68" s="20"/>
    </row>
    <row r="69" spans="1:70" s="16" customFormat="1" x14ac:dyDescent="0.2">
      <c r="A69" s="14" t="s">
        <v>3</v>
      </c>
      <c r="B69" s="15">
        <v>42495</v>
      </c>
      <c r="C69" s="14" t="s">
        <v>194</v>
      </c>
      <c r="D69" s="14" t="s">
        <v>195</v>
      </c>
      <c r="E69" s="14" t="s">
        <v>196</v>
      </c>
      <c r="F69" s="16" t="s">
        <v>550</v>
      </c>
      <c r="K69" s="20"/>
    </row>
    <row r="70" spans="1:70" s="10" customFormat="1" x14ac:dyDescent="0.2">
      <c r="A70" s="8" t="s">
        <v>3</v>
      </c>
      <c r="B70" s="9">
        <v>42586</v>
      </c>
      <c r="C70" s="8" t="s">
        <v>197</v>
      </c>
      <c r="D70" s="8" t="s">
        <v>198</v>
      </c>
      <c r="E70" s="8" t="s">
        <v>199</v>
      </c>
      <c r="K70" s="22"/>
    </row>
    <row r="71" spans="1:70" s="10" customFormat="1" x14ac:dyDescent="0.2">
      <c r="A71" s="8" t="s">
        <v>3</v>
      </c>
      <c r="B71" s="9">
        <v>42627</v>
      </c>
      <c r="C71" s="8" t="s">
        <v>200</v>
      </c>
      <c r="D71" s="8" t="s">
        <v>201</v>
      </c>
      <c r="E71" s="8" t="s">
        <v>202</v>
      </c>
      <c r="K71" s="22"/>
      <c r="L71" s="16"/>
      <c r="AB71" s="16"/>
      <c r="AK71" s="16"/>
      <c r="AO71" s="16"/>
      <c r="AT71" s="16"/>
      <c r="AZ71" s="16"/>
      <c r="BD71" s="16"/>
      <c r="BG71" s="16"/>
      <c r="BK71" s="16"/>
      <c r="BR71" s="16"/>
    </row>
    <row r="72" spans="1:70" s="16" customFormat="1" x14ac:dyDescent="0.2">
      <c r="A72" s="14" t="s">
        <v>3</v>
      </c>
      <c r="B72" s="15">
        <v>42639</v>
      </c>
      <c r="C72" s="14" t="s">
        <v>203</v>
      </c>
      <c r="D72" s="14" t="s">
        <v>204</v>
      </c>
      <c r="E72" s="14" t="s">
        <v>205</v>
      </c>
      <c r="F72" s="16" t="s">
        <v>550</v>
      </c>
      <c r="K72" s="20"/>
    </row>
    <row r="73" spans="1:70" s="10" customFormat="1" x14ac:dyDescent="0.2">
      <c r="A73" s="8" t="s">
        <v>3</v>
      </c>
      <c r="B73" s="9">
        <v>42682</v>
      </c>
      <c r="C73" s="8" t="s">
        <v>206</v>
      </c>
      <c r="D73" s="8" t="s">
        <v>207</v>
      </c>
      <c r="E73" s="8" t="s">
        <v>208</v>
      </c>
      <c r="K73" s="22"/>
      <c r="L73" s="16"/>
      <c r="AB73" s="16"/>
      <c r="AK73" s="16"/>
      <c r="AO73" s="16"/>
      <c r="AT73" s="16"/>
      <c r="AZ73" s="16"/>
      <c r="BD73" s="16"/>
      <c r="BG73" s="16"/>
      <c r="BK73" s="16"/>
      <c r="BR73" s="16"/>
    </row>
    <row r="74" spans="1:70" s="10" customFormat="1" x14ac:dyDescent="0.2">
      <c r="A74" s="8" t="s">
        <v>3</v>
      </c>
      <c r="B74" s="9">
        <v>43024</v>
      </c>
      <c r="C74" s="8" t="s">
        <v>209</v>
      </c>
      <c r="D74" s="8" t="s">
        <v>210</v>
      </c>
      <c r="E74" s="8" t="s">
        <v>211</v>
      </c>
      <c r="K74" s="22"/>
      <c r="L74" s="16"/>
      <c r="AB74" s="16"/>
      <c r="AK74" s="16"/>
      <c r="AO74" s="16"/>
      <c r="AT74" s="16"/>
      <c r="AZ74" s="16"/>
      <c r="BD74" s="16"/>
      <c r="BG74" s="16"/>
      <c r="BK74" s="16"/>
      <c r="BR74" s="16"/>
    </row>
    <row r="75" spans="1:70" s="16" customFormat="1" x14ac:dyDescent="0.2">
      <c r="A75" s="14" t="s">
        <v>3</v>
      </c>
      <c r="B75" s="15">
        <v>42838</v>
      </c>
      <c r="C75" s="14" t="s">
        <v>212</v>
      </c>
      <c r="D75" s="14" t="s">
        <v>213</v>
      </c>
      <c r="E75" s="14" t="s">
        <v>214</v>
      </c>
      <c r="F75" s="16" t="s">
        <v>550</v>
      </c>
      <c r="K75" s="20"/>
    </row>
    <row r="76" spans="1:70" s="10" customFormat="1" x14ac:dyDescent="0.2">
      <c r="A76" s="8" t="s">
        <v>3</v>
      </c>
      <c r="B76" s="9">
        <v>42828</v>
      </c>
      <c r="C76" s="8" t="s">
        <v>215</v>
      </c>
      <c r="D76" s="8" t="s">
        <v>216</v>
      </c>
      <c r="E76" s="8" t="s">
        <v>217</v>
      </c>
      <c r="K76" s="22"/>
      <c r="L76" s="16"/>
      <c r="AB76" s="16"/>
      <c r="AK76" s="16"/>
      <c r="AO76" s="16"/>
      <c r="AT76" s="16"/>
      <c r="AZ76" s="16"/>
      <c r="BD76" s="16"/>
      <c r="BG76" s="16"/>
      <c r="BK76" s="16"/>
      <c r="BR76" s="16"/>
    </row>
    <row r="77" spans="1:70" s="16" customFormat="1" x14ac:dyDescent="0.2">
      <c r="A77" s="14" t="s">
        <v>3</v>
      </c>
      <c r="B77" s="15">
        <v>42838</v>
      </c>
      <c r="C77" s="14" t="s">
        <v>218</v>
      </c>
      <c r="D77" s="14" t="s">
        <v>193</v>
      </c>
      <c r="E77" s="14" t="s">
        <v>219</v>
      </c>
      <c r="F77" s="16" t="s">
        <v>550</v>
      </c>
      <c r="K77" s="20"/>
    </row>
    <row r="78" spans="1:70" s="16" customFormat="1" x14ac:dyDescent="0.2">
      <c r="A78" s="14" t="s">
        <v>3</v>
      </c>
      <c r="B78" s="15">
        <v>43090</v>
      </c>
      <c r="C78" s="14" t="s">
        <v>220</v>
      </c>
      <c r="D78" s="14" t="s">
        <v>221</v>
      </c>
      <c r="E78" s="14" t="s">
        <v>222</v>
      </c>
      <c r="F78" s="16" t="s">
        <v>550</v>
      </c>
      <c r="K78" s="20"/>
    </row>
    <row r="79" spans="1:70" s="16" customFormat="1" x14ac:dyDescent="0.2">
      <c r="A79" s="14" t="s">
        <v>3</v>
      </c>
      <c r="B79" s="15">
        <v>42972</v>
      </c>
      <c r="C79" s="14" t="s">
        <v>223</v>
      </c>
      <c r="D79" s="14" t="s">
        <v>224</v>
      </c>
      <c r="E79" s="14" t="s">
        <v>225</v>
      </c>
      <c r="F79" s="16" t="s">
        <v>554</v>
      </c>
      <c r="K79" s="20"/>
    </row>
    <row r="80" spans="1:70" s="16" customFormat="1" x14ac:dyDescent="0.2">
      <c r="A80" s="14" t="s">
        <v>3</v>
      </c>
      <c r="B80" s="15">
        <v>42986</v>
      </c>
      <c r="C80" s="14" t="s">
        <v>226</v>
      </c>
      <c r="D80" s="14" t="s">
        <v>227</v>
      </c>
      <c r="E80" s="14" t="s">
        <v>228</v>
      </c>
      <c r="F80" s="16" t="s">
        <v>552</v>
      </c>
      <c r="K80" s="20"/>
    </row>
    <row r="81" spans="1:70" s="16" customFormat="1" x14ac:dyDescent="0.2">
      <c r="A81" s="14" t="s">
        <v>3</v>
      </c>
      <c r="B81" s="15">
        <v>43375</v>
      </c>
      <c r="C81" s="14" t="s">
        <v>229</v>
      </c>
      <c r="D81" s="14" t="s">
        <v>46</v>
      </c>
      <c r="E81" s="14" t="s">
        <v>230</v>
      </c>
      <c r="F81" s="16" t="s">
        <v>560</v>
      </c>
      <c r="K81" s="20"/>
    </row>
    <row r="82" spans="1:70" s="10" customFormat="1" x14ac:dyDescent="0.2">
      <c r="A82" s="8" t="s">
        <v>3</v>
      </c>
      <c r="B82" s="9">
        <v>43035</v>
      </c>
      <c r="C82" s="8" t="s">
        <v>231</v>
      </c>
      <c r="D82" s="8" t="s">
        <v>232</v>
      </c>
      <c r="E82" s="8" t="s">
        <v>233</v>
      </c>
      <c r="K82" s="22"/>
      <c r="L82" s="16"/>
      <c r="AB82" s="16"/>
      <c r="AK82" s="16"/>
      <c r="AO82" s="16"/>
      <c r="AT82" s="16"/>
      <c r="AZ82" s="16"/>
      <c r="BD82" s="16"/>
      <c r="BG82" s="16"/>
      <c r="BK82" s="16"/>
      <c r="BR82" s="16"/>
    </row>
    <row r="83" spans="1:70" s="10" customFormat="1" x14ac:dyDescent="0.2">
      <c r="A83" s="8" t="s">
        <v>3</v>
      </c>
      <c r="B83" s="9">
        <v>43185</v>
      </c>
      <c r="C83" s="8" t="s">
        <v>234</v>
      </c>
      <c r="D83" s="8" t="s">
        <v>235</v>
      </c>
      <c r="E83" s="8" t="s">
        <v>236</v>
      </c>
      <c r="K83" s="22"/>
      <c r="L83" s="16"/>
      <c r="AB83" s="16"/>
      <c r="AK83" s="16"/>
      <c r="AO83" s="16"/>
      <c r="AT83" s="16"/>
      <c r="AZ83" s="16"/>
      <c r="BD83" s="16"/>
      <c r="BG83" s="16"/>
      <c r="BK83" s="16"/>
      <c r="BR83" s="16"/>
    </row>
    <row r="84" spans="1:70" s="16" customFormat="1" x14ac:dyDescent="0.2">
      <c r="A84" s="14" t="s">
        <v>3</v>
      </c>
      <c r="B84" s="15">
        <v>43258</v>
      </c>
      <c r="C84" s="14" t="s">
        <v>237</v>
      </c>
      <c r="D84" s="14" t="s">
        <v>238</v>
      </c>
      <c r="E84" s="14" t="s">
        <v>239</v>
      </c>
      <c r="F84" s="16" t="s">
        <v>554</v>
      </c>
      <c r="K84" s="20"/>
    </row>
    <row r="85" spans="1:70" s="16" customFormat="1" x14ac:dyDescent="0.2">
      <c r="A85" s="14" t="s">
        <v>3</v>
      </c>
      <c r="B85" s="15">
        <v>43375</v>
      </c>
      <c r="C85" s="14" t="s">
        <v>240</v>
      </c>
      <c r="D85" s="14" t="s">
        <v>241</v>
      </c>
      <c r="E85" s="14" t="s">
        <v>242</v>
      </c>
      <c r="F85" s="16" t="s">
        <v>561</v>
      </c>
      <c r="K85" s="20"/>
    </row>
    <row r="86" spans="1:70" s="16" customFormat="1" x14ac:dyDescent="0.2">
      <c r="A86" s="14" t="s">
        <v>3</v>
      </c>
      <c r="B86" s="15">
        <v>41468</v>
      </c>
      <c r="C86" s="14" t="s">
        <v>243</v>
      </c>
      <c r="D86" s="14" t="s">
        <v>244</v>
      </c>
      <c r="E86" s="14" t="s">
        <v>245</v>
      </c>
      <c r="F86" s="16" t="s">
        <v>555</v>
      </c>
      <c r="K86" s="20"/>
    </row>
    <row r="87" spans="1:70" s="16" customFormat="1" x14ac:dyDescent="0.2">
      <c r="A87" s="14" t="s">
        <v>3</v>
      </c>
      <c r="B87" s="15">
        <v>41248</v>
      </c>
      <c r="C87" s="14" t="s">
        <v>246</v>
      </c>
      <c r="D87" s="14" t="s">
        <v>46</v>
      </c>
      <c r="E87" s="14" t="s">
        <v>247</v>
      </c>
      <c r="F87" s="16" t="s">
        <v>554</v>
      </c>
      <c r="K87" s="20"/>
    </row>
    <row r="88" spans="1:70" s="10" customFormat="1" x14ac:dyDescent="0.2">
      <c r="A88" s="8" t="s">
        <v>3</v>
      </c>
      <c r="B88" s="9">
        <v>41284</v>
      </c>
      <c r="C88" s="8" t="s">
        <v>248</v>
      </c>
      <c r="D88" s="8" t="s">
        <v>249</v>
      </c>
      <c r="E88" s="8" t="s">
        <v>250</v>
      </c>
      <c r="K88" s="22"/>
      <c r="L88" s="16"/>
      <c r="AB88" s="16"/>
      <c r="AK88" s="16"/>
      <c r="AO88" s="16"/>
      <c r="AT88" s="16"/>
      <c r="AZ88" s="16"/>
      <c r="BD88" s="16"/>
      <c r="BG88" s="16"/>
      <c r="BK88" s="16"/>
      <c r="BR88" s="16"/>
    </row>
    <row r="89" spans="1:70" s="16" customFormat="1" x14ac:dyDescent="0.2">
      <c r="A89" s="14" t="s">
        <v>3</v>
      </c>
      <c r="B89" s="15">
        <v>42663</v>
      </c>
      <c r="C89" s="14" t="s">
        <v>251</v>
      </c>
      <c r="D89" s="14" t="s">
        <v>132</v>
      </c>
      <c r="E89" s="14" t="s">
        <v>252</v>
      </c>
      <c r="F89" s="16" t="s">
        <v>550</v>
      </c>
      <c r="K89" s="20"/>
    </row>
    <row r="90" spans="1:70" s="16" customFormat="1" x14ac:dyDescent="0.2">
      <c r="A90" s="14" t="s">
        <v>3</v>
      </c>
      <c r="B90" s="15">
        <v>41655</v>
      </c>
      <c r="C90" s="14" t="s">
        <v>253</v>
      </c>
      <c r="D90" s="14" t="s">
        <v>254</v>
      </c>
      <c r="E90" s="14" t="s">
        <v>255</v>
      </c>
      <c r="F90" s="16" t="s">
        <v>489</v>
      </c>
      <c r="K90" s="20"/>
    </row>
    <row r="91" spans="1:70" s="16" customFormat="1" x14ac:dyDescent="0.2">
      <c r="A91" s="14" t="s">
        <v>3</v>
      </c>
      <c r="B91" s="15">
        <v>41897</v>
      </c>
      <c r="C91" s="14" t="s">
        <v>256</v>
      </c>
      <c r="D91" s="14" t="s">
        <v>257</v>
      </c>
      <c r="E91" s="14" t="s">
        <v>258</v>
      </c>
      <c r="F91" s="16" t="s">
        <v>562</v>
      </c>
      <c r="K91" s="20"/>
    </row>
    <row r="92" spans="1:70" s="16" customFormat="1" x14ac:dyDescent="0.2">
      <c r="A92" s="14" t="s">
        <v>3</v>
      </c>
      <c r="B92" s="15">
        <v>41488</v>
      </c>
      <c r="C92" s="14" t="s">
        <v>259</v>
      </c>
      <c r="D92" s="14" t="s">
        <v>260</v>
      </c>
      <c r="E92" s="14" t="s">
        <v>261</v>
      </c>
      <c r="F92" s="16" t="s">
        <v>552</v>
      </c>
      <c r="K92" s="20"/>
    </row>
    <row r="93" spans="1:70" s="16" customFormat="1" x14ac:dyDescent="0.2">
      <c r="A93" s="14" t="s">
        <v>3</v>
      </c>
      <c r="B93" s="15">
        <v>41226</v>
      </c>
      <c r="C93" s="14" t="s">
        <v>265</v>
      </c>
      <c r="D93" s="14" t="s">
        <v>266</v>
      </c>
      <c r="E93" s="14" t="s">
        <v>267</v>
      </c>
      <c r="F93" s="16" t="s">
        <v>563</v>
      </c>
      <c r="K93" s="20"/>
    </row>
    <row r="94" spans="1:70" s="16" customFormat="1" x14ac:dyDescent="0.2">
      <c r="A94" s="14" t="s">
        <v>3</v>
      </c>
      <c r="B94" s="15">
        <v>41403</v>
      </c>
      <c r="C94" s="14" t="s">
        <v>268</v>
      </c>
      <c r="D94" s="14" t="s">
        <v>269</v>
      </c>
      <c r="E94" s="14" t="s">
        <v>270</v>
      </c>
      <c r="F94" s="16" t="s">
        <v>552</v>
      </c>
      <c r="K94" s="20"/>
    </row>
    <row r="95" spans="1:70" s="16" customFormat="1" x14ac:dyDescent="0.2">
      <c r="A95" s="14" t="s">
        <v>3</v>
      </c>
      <c r="B95" s="15">
        <v>42236</v>
      </c>
      <c r="C95" s="14" t="s">
        <v>271</v>
      </c>
      <c r="D95" s="14" t="s">
        <v>272</v>
      </c>
      <c r="E95" s="14" t="s">
        <v>273</v>
      </c>
      <c r="F95" s="16" t="s">
        <v>550</v>
      </c>
      <c r="K95" s="20"/>
    </row>
    <row r="96" spans="1:70" s="10" customFormat="1" x14ac:dyDescent="0.2">
      <c r="A96" s="8" t="s">
        <v>3</v>
      </c>
      <c r="B96" s="9">
        <v>43340</v>
      </c>
      <c r="C96" s="8" t="s">
        <v>274</v>
      </c>
      <c r="D96" s="8" t="s">
        <v>275</v>
      </c>
      <c r="E96" s="8" t="s">
        <v>273</v>
      </c>
      <c r="F96" s="10">
        <v>4</v>
      </c>
      <c r="G96" s="10">
        <v>5.3</v>
      </c>
      <c r="H96" s="8" t="s">
        <v>564</v>
      </c>
      <c r="I96" s="24">
        <v>43339</v>
      </c>
      <c r="J96" s="24">
        <v>43339</v>
      </c>
      <c r="K96" s="22">
        <v>1</v>
      </c>
    </row>
    <row r="97" spans="1:70" s="13" customFormat="1" x14ac:dyDescent="0.2">
      <c r="A97" s="11" t="s">
        <v>3</v>
      </c>
      <c r="B97" s="12">
        <v>42115</v>
      </c>
      <c r="C97" s="11" t="s">
        <v>276</v>
      </c>
      <c r="D97" s="11" t="s">
        <v>277</v>
      </c>
      <c r="E97" s="11" t="s">
        <v>278</v>
      </c>
      <c r="F97" s="13" t="s">
        <v>548</v>
      </c>
      <c r="K97" s="21"/>
      <c r="L97" s="16"/>
      <c r="AB97" s="16"/>
      <c r="AK97" s="16"/>
      <c r="AO97" s="16"/>
      <c r="AT97" s="16"/>
      <c r="AZ97" s="16"/>
      <c r="BD97" s="16"/>
      <c r="BG97" s="16"/>
      <c r="BK97" s="16"/>
      <c r="BR97" s="16"/>
    </row>
    <row r="98" spans="1:70" s="16" customFormat="1" x14ac:dyDescent="0.2">
      <c r="A98" s="14" t="s">
        <v>3</v>
      </c>
      <c r="B98" s="15">
        <v>42247</v>
      </c>
      <c r="C98" s="14" t="s">
        <v>279</v>
      </c>
      <c r="D98" s="14" t="s">
        <v>280</v>
      </c>
      <c r="E98" s="14" t="s">
        <v>281</v>
      </c>
      <c r="F98" s="16" t="s">
        <v>550</v>
      </c>
      <c r="K98" s="20"/>
    </row>
    <row r="99" spans="1:70" s="10" customFormat="1" x14ac:dyDescent="0.2">
      <c r="A99" s="8" t="s">
        <v>3</v>
      </c>
      <c r="B99" s="9">
        <v>41256</v>
      </c>
      <c r="C99" s="8" t="s">
        <v>279</v>
      </c>
      <c r="D99" s="8" t="s">
        <v>280</v>
      </c>
      <c r="E99" s="8" t="s">
        <v>281</v>
      </c>
      <c r="K99" s="22"/>
      <c r="L99" s="16"/>
      <c r="AB99" s="16"/>
      <c r="AK99" s="16"/>
      <c r="AO99" s="16"/>
      <c r="AT99" s="16"/>
      <c r="AZ99" s="16"/>
      <c r="BD99" s="16"/>
      <c r="BG99" s="16"/>
      <c r="BK99" s="16"/>
      <c r="BR99" s="16"/>
    </row>
    <row r="100" spans="1:70" s="10" customFormat="1" x14ac:dyDescent="0.2">
      <c r="A100" s="8" t="s">
        <v>3</v>
      </c>
      <c r="B100" s="9">
        <v>41683</v>
      </c>
      <c r="C100" s="8" t="s">
        <v>282</v>
      </c>
      <c r="D100" s="8" t="s">
        <v>283</v>
      </c>
      <c r="E100" s="8" t="s">
        <v>284</v>
      </c>
      <c r="K100" s="22"/>
      <c r="L100" s="16"/>
      <c r="AB100" s="16"/>
      <c r="AK100" s="16"/>
      <c r="AO100" s="16"/>
      <c r="AT100" s="16"/>
      <c r="AZ100" s="16"/>
      <c r="BD100" s="16"/>
      <c r="BG100" s="16"/>
      <c r="BK100" s="16"/>
      <c r="BR100" s="16"/>
    </row>
    <row r="101" spans="1:70" s="10" customFormat="1" x14ac:dyDescent="0.2">
      <c r="A101" s="8" t="s">
        <v>3</v>
      </c>
      <c r="B101" s="9">
        <v>41871</v>
      </c>
      <c r="C101" s="8" t="s">
        <v>285</v>
      </c>
      <c r="D101" s="8" t="s">
        <v>286</v>
      </c>
      <c r="E101" s="8" t="s">
        <v>287</v>
      </c>
      <c r="K101" s="22"/>
      <c r="L101" s="16"/>
      <c r="AB101" s="16"/>
      <c r="AK101" s="16"/>
      <c r="AO101" s="16"/>
      <c r="AT101" s="16"/>
      <c r="AZ101" s="16"/>
      <c r="BD101" s="16"/>
      <c r="BG101" s="16"/>
      <c r="BK101" s="16"/>
      <c r="BR101" s="16"/>
    </row>
    <row r="102" spans="1:70" s="13" customFormat="1" x14ac:dyDescent="0.2">
      <c r="A102" s="11" t="s">
        <v>3</v>
      </c>
      <c r="B102" s="12">
        <v>42390</v>
      </c>
      <c r="C102" s="11" t="s">
        <v>288</v>
      </c>
      <c r="D102" s="11" t="s">
        <v>289</v>
      </c>
      <c r="E102" s="11" t="s">
        <v>290</v>
      </c>
      <c r="F102" s="13" t="s">
        <v>489</v>
      </c>
      <c r="K102" s="21"/>
      <c r="L102" s="16"/>
      <c r="AB102" s="16"/>
      <c r="AK102" s="16"/>
      <c r="AO102" s="16"/>
      <c r="AT102" s="16"/>
      <c r="AZ102" s="16"/>
      <c r="BD102" s="16"/>
      <c r="BG102" s="16"/>
      <c r="BK102" s="16"/>
      <c r="BR102" s="16"/>
    </row>
    <row r="103" spans="1:70" s="16" customFormat="1" x14ac:dyDescent="0.2">
      <c r="A103" s="14" t="s">
        <v>3</v>
      </c>
      <c r="B103" s="15">
        <v>43345</v>
      </c>
      <c r="C103" s="14" t="s">
        <v>291</v>
      </c>
      <c r="D103" s="14" t="s">
        <v>292</v>
      </c>
      <c r="E103" s="14" t="s">
        <v>290</v>
      </c>
      <c r="F103" s="16" t="s">
        <v>563</v>
      </c>
      <c r="K103" s="20"/>
    </row>
    <row r="104" spans="1:70" s="16" customFormat="1" x14ac:dyDescent="0.2">
      <c r="A104" s="14" t="s">
        <v>3</v>
      </c>
      <c r="B104" s="15">
        <v>41814</v>
      </c>
      <c r="C104" s="14" t="s">
        <v>293</v>
      </c>
      <c r="D104" s="14" t="s">
        <v>294</v>
      </c>
      <c r="E104" s="14" t="s">
        <v>295</v>
      </c>
      <c r="F104" s="16" t="s">
        <v>550</v>
      </c>
      <c r="K104" s="20"/>
    </row>
    <row r="105" spans="1:70" s="10" customFormat="1" x14ac:dyDescent="0.2">
      <c r="A105" s="8" t="s">
        <v>3</v>
      </c>
      <c r="B105" s="9">
        <v>41712</v>
      </c>
      <c r="C105" s="8" t="s">
        <v>296</v>
      </c>
      <c r="D105" s="8" t="s">
        <v>210</v>
      </c>
      <c r="E105" s="8" t="s">
        <v>297</v>
      </c>
      <c r="K105" s="22"/>
      <c r="L105" s="16"/>
      <c r="AB105" s="16"/>
      <c r="AK105" s="16"/>
      <c r="AO105" s="16"/>
      <c r="AT105" s="16"/>
      <c r="AZ105" s="16"/>
      <c r="BD105" s="16"/>
      <c r="BG105" s="16"/>
      <c r="BK105" s="16"/>
      <c r="BR105" s="16"/>
    </row>
    <row r="106" spans="1:70" s="10" customFormat="1" x14ac:dyDescent="0.2">
      <c r="A106" s="8" t="s">
        <v>3</v>
      </c>
      <c r="B106" s="9">
        <v>43067</v>
      </c>
      <c r="C106" s="8" t="s">
        <v>298</v>
      </c>
      <c r="D106" s="8" t="s">
        <v>299</v>
      </c>
      <c r="E106" s="8" t="s">
        <v>300</v>
      </c>
      <c r="K106" s="22"/>
      <c r="L106" s="16"/>
      <c r="AB106" s="16"/>
      <c r="AK106" s="16"/>
      <c r="AO106" s="16"/>
      <c r="AT106" s="16"/>
      <c r="AZ106" s="16"/>
      <c r="BD106" s="16"/>
      <c r="BG106" s="16"/>
      <c r="BK106" s="16"/>
      <c r="BR106" s="16"/>
    </row>
    <row r="107" spans="1:70" s="10" customFormat="1" x14ac:dyDescent="0.2">
      <c r="A107" s="8" t="s">
        <v>3</v>
      </c>
      <c r="B107" s="9">
        <v>42745</v>
      </c>
      <c r="C107" s="8" t="s">
        <v>301</v>
      </c>
      <c r="D107" s="8" t="s">
        <v>302</v>
      </c>
      <c r="E107" s="8" t="s">
        <v>303</v>
      </c>
      <c r="K107" s="22"/>
      <c r="L107" s="16"/>
      <c r="AB107" s="16"/>
      <c r="AK107" s="16"/>
      <c r="AO107" s="16"/>
      <c r="AT107" s="16"/>
      <c r="AZ107" s="16"/>
      <c r="BD107" s="16"/>
      <c r="BG107" s="16"/>
      <c r="BK107" s="16"/>
      <c r="BR107" s="16"/>
    </row>
    <row r="108" spans="1:70" s="16" customFormat="1" x14ac:dyDescent="0.2">
      <c r="A108" s="14" t="s">
        <v>3</v>
      </c>
      <c r="B108" s="15">
        <v>41226</v>
      </c>
      <c r="C108" s="14" t="s">
        <v>304</v>
      </c>
      <c r="D108" s="14" t="s">
        <v>305</v>
      </c>
      <c r="E108" s="14" t="s">
        <v>306</v>
      </c>
      <c r="F108" s="16" t="s">
        <v>554</v>
      </c>
      <c r="K108" s="20"/>
    </row>
    <row r="109" spans="1:70" s="10" customFormat="1" x14ac:dyDescent="0.2">
      <c r="A109" s="8" t="s">
        <v>3</v>
      </c>
      <c r="B109" s="9">
        <v>41648</v>
      </c>
      <c r="C109" s="8" t="s">
        <v>307</v>
      </c>
      <c r="D109" s="8" t="s">
        <v>308</v>
      </c>
      <c r="E109" s="8" t="s">
        <v>309</v>
      </c>
      <c r="K109" s="22"/>
      <c r="L109" s="16"/>
      <c r="AB109" s="16"/>
      <c r="AK109" s="16"/>
      <c r="AO109" s="16"/>
      <c r="AT109" s="16"/>
      <c r="AZ109" s="16"/>
      <c r="BD109" s="16"/>
      <c r="BG109" s="16"/>
      <c r="BK109" s="16"/>
      <c r="BR109" s="16"/>
    </row>
    <row r="110" spans="1:70" s="16" customFormat="1" x14ac:dyDescent="0.2">
      <c r="A110" s="14" t="s">
        <v>310</v>
      </c>
      <c r="B110" s="15">
        <v>41142</v>
      </c>
      <c r="C110" s="14" t="s">
        <v>311</v>
      </c>
      <c r="D110" s="14" t="s">
        <v>312</v>
      </c>
      <c r="E110" s="14" t="s">
        <v>313</v>
      </c>
      <c r="K110" s="20"/>
    </row>
    <row r="111" spans="1:70" s="16" customFormat="1" x14ac:dyDescent="0.2">
      <c r="A111" s="14" t="s">
        <v>310</v>
      </c>
      <c r="B111" s="15">
        <v>41163</v>
      </c>
      <c r="C111" s="14" t="s">
        <v>314</v>
      </c>
      <c r="D111" s="14" t="s">
        <v>315</v>
      </c>
      <c r="E111" s="14" t="s">
        <v>316</v>
      </c>
      <c r="K111" s="20"/>
    </row>
    <row r="112" spans="1:70" s="16" customFormat="1" x14ac:dyDescent="0.2">
      <c r="A112" s="14" t="s">
        <v>310</v>
      </c>
      <c r="B112" s="15">
        <v>41638</v>
      </c>
      <c r="C112" s="14" t="s">
        <v>317</v>
      </c>
      <c r="D112" s="14" t="s">
        <v>318</v>
      </c>
      <c r="E112" s="14" t="s">
        <v>319</v>
      </c>
      <c r="K112" s="20"/>
    </row>
    <row r="113" spans="1:11" s="16" customFormat="1" x14ac:dyDescent="0.2">
      <c r="A113" s="14" t="s">
        <v>310</v>
      </c>
      <c r="B113" s="15">
        <v>41218</v>
      </c>
      <c r="C113" s="14" t="s">
        <v>320</v>
      </c>
      <c r="D113" s="14" t="s">
        <v>321</v>
      </c>
      <c r="E113" s="14" t="s">
        <v>322</v>
      </c>
      <c r="K113" s="20"/>
    </row>
    <row r="114" spans="1:11" s="16" customFormat="1" x14ac:dyDescent="0.2">
      <c r="A114" s="14" t="s">
        <v>310</v>
      </c>
      <c r="B114" s="15">
        <v>41303</v>
      </c>
      <c r="C114" s="14" t="s">
        <v>323</v>
      </c>
      <c r="D114" s="14" t="s">
        <v>324</v>
      </c>
      <c r="E114" s="14" t="s">
        <v>325</v>
      </c>
      <c r="K114" s="20"/>
    </row>
    <row r="115" spans="1:11" s="16" customFormat="1" x14ac:dyDescent="0.2">
      <c r="A115" s="14" t="s">
        <v>310</v>
      </c>
      <c r="B115" s="15">
        <v>41418</v>
      </c>
      <c r="C115" s="14" t="s">
        <v>326</v>
      </c>
      <c r="D115" s="14" t="s">
        <v>327</v>
      </c>
      <c r="E115" s="14" t="s">
        <v>328</v>
      </c>
      <c r="K115" s="20"/>
    </row>
    <row r="116" spans="1:11" s="16" customFormat="1" x14ac:dyDescent="0.2">
      <c r="A116" s="14" t="s">
        <v>310</v>
      </c>
      <c r="B116" s="15">
        <v>41415</v>
      </c>
      <c r="C116" s="14" t="s">
        <v>326</v>
      </c>
      <c r="D116" s="14" t="s">
        <v>327</v>
      </c>
      <c r="E116" s="14" t="s">
        <v>328</v>
      </c>
      <c r="K116" s="20"/>
    </row>
    <row r="117" spans="1:11" s="16" customFormat="1" x14ac:dyDescent="0.2">
      <c r="A117" s="14" t="s">
        <v>310</v>
      </c>
      <c r="B117" s="15">
        <v>41414</v>
      </c>
      <c r="C117" s="14" t="s">
        <v>329</v>
      </c>
      <c r="D117" s="14" t="s">
        <v>8</v>
      </c>
      <c r="E117" s="14" t="s">
        <v>330</v>
      </c>
      <c r="K117" s="20"/>
    </row>
    <row r="118" spans="1:11" s="16" customFormat="1" x14ac:dyDescent="0.2">
      <c r="A118" s="14" t="s">
        <v>310</v>
      </c>
      <c r="B118" s="15">
        <v>42557</v>
      </c>
      <c r="C118" s="14" t="s">
        <v>331</v>
      </c>
      <c r="D118" s="14" t="s">
        <v>332</v>
      </c>
      <c r="E118" s="14" t="s">
        <v>333</v>
      </c>
      <c r="K118" s="20"/>
    </row>
    <row r="119" spans="1:11" s="16" customFormat="1" x14ac:dyDescent="0.2">
      <c r="A119" s="14" t="s">
        <v>310</v>
      </c>
      <c r="B119" s="15">
        <v>41466</v>
      </c>
      <c r="C119" s="14" t="s">
        <v>334</v>
      </c>
      <c r="D119" s="14" t="s">
        <v>335</v>
      </c>
      <c r="E119" s="14" t="s">
        <v>336</v>
      </c>
      <c r="K119" s="20"/>
    </row>
    <row r="120" spans="1:11" s="16" customFormat="1" x14ac:dyDescent="0.2">
      <c r="A120" s="14" t="s">
        <v>310</v>
      </c>
      <c r="B120" s="15">
        <v>41548</v>
      </c>
      <c r="C120" s="14" t="s">
        <v>337</v>
      </c>
      <c r="D120" s="14" t="s">
        <v>338</v>
      </c>
      <c r="E120" s="14" t="s">
        <v>339</v>
      </c>
      <c r="K120" s="20"/>
    </row>
    <row r="121" spans="1:11" s="16" customFormat="1" x14ac:dyDescent="0.2">
      <c r="A121" s="14" t="s">
        <v>310</v>
      </c>
      <c r="B121" s="15">
        <v>41582</v>
      </c>
      <c r="C121" s="14" t="s">
        <v>340</v>
      </c>
      <c r="D121" s="14" t="s">
        <v>341</v>
      </c>
      <c r="E121" s="14" t="s">
        <v>342</v>
      </c>
      <c r="K121" s="20"/>
    </row>
    <row r="122" spans="1:11" s="16" customFormat="1" x14ac:dyDescent="0.2">
      <c r="A122" s="14" t="s">
        <v>310</v>
      </c>
      <c r="B122" s="15">
        <v>41578</v>
      </c>
      <c r="C122" s="14" t="s">
        <v>343</v>
      </c>
      <c r="D122" s="14" t="s">
        <v>344</v>
      </c>
      <c r="E122" s="14" t="s">
        <v>345</v>
      </c>
      <c r="K122" s="20"/>
    </row>
    <row r="123" spans="1:11" s="16" customFormat="1" x14ac:dyDescent="0.2">
      <c r="A123" s="14" t="s">
        <v>310</v>
      </c>
      <c r="B123" s="15">
        <v>41619</v>
      </c>
      <c r="C123" s="14" t="s">
        <v>346</v>
      </c>
      <c r="D123" s="14" t="s">
        <v>347</v>
      </c>
      <c r="E123" s="14" t="s">
        <v>348</v>
      </c>
      <c r="K123" s="20"/>
    </row>
    <row r="124" spans="1:11" s="16" customFormat="1" x14ac:dyDescent="0.2">
      <c r="A124" s="14" t="s">
        <v>310</v>
      </c>
      <c r="B124" s="15">
        <v>41704</v>
      </c>
      <c r="C124" s="14" t="s">
        <v>349</v>
      </c>
      <c r="D124" s="14" t="s">
        <v>350</v>
      </c>
      <c r="E124" s="14" t="s">
        <v>351</v>
      </c>
      <c r="K124" s="20"/>
    </row>
    <row r="125" spans="1:11" s="16" customFormat="1" x14ac:dyDescent="0.2">
      <c r="A125" s="14" t="s">
        <v>310</v>
      </c>
      <c r="B125" s="15">
        <v>42664</v>
      </c>
      <c r="C125" s="14" t="s">
        <v>352</v>
      </c>
      <c r="D125" s="14" t="s">
        <v>353</v>
      </c>
      <c r="E125" s="14" t="s">
        <v>354</v>
      </c>
      <c r="K125" s="20"/>
    </row>
    <row r="126" spans="1:11" s="16" customFormat="1" x14ac:dyDescent="0.2">
      <c r="A126" s="14" t="s">
        <v>310</v>
      </c>
      <c r="B126" s="15">
        <v>41715</v>
      </c>
      <c r="C126" s="14" t="s">
        <v>355</v>
      </c>
      <c r="D126" s="14" t="s">
        <v>356</v>
      </c>
      <c r="E126" s="14" t="s">
        <v>357</v>
      </c>
      <c r="K126" s="20"/>
    </row>
    <row r="127" spans="1:11" s="16" customFormat="1" x14ac:dyDescent="0.2">
      <c r="A127" s="14" t="s">
        <v>310</v>
      </c>
      <c r="B127" s="15">
        <v>41828</v>
      </c>
      <c r="C127" s="14" t="s">
        <v>358</v>
      </c>
      <c r="D127" s="14" t="s">
        <v>359</v>
      </c>
      <c r="E127" s="14" t="s">
        <v>360</v>
      </c>
      <c r="K127" s="20"/>
    </row>
    <row r="128" spans="1:11" s="16" customFormat="1" x14ac:dyDescent="0.2">
      <c r="A128" s="14" t="s">
        <v>310</v>
      </c>
      <c r="B128" s="15">
        <v>41843</v>
      </c>
      <c r="C128" s="14" t="s">
        <v>361</v>
      </c>
      <c r="D128" s="14" t="s">
        <v>362</v>
      </c>
      <c r="E128" s="14" t="s">
        <v>363</v>
      </c>
      <c r="K128" s="20"/>
    </row>
    <row r="129" spans="1:11" s="16" customFormat="1" x14ac:dyDescent="0.2">
      <c r="A129" s="14" t="s">
        <v>310</v>
      </c>
      <c r="B129" s="15">
        <v>41909</v>
      </c>
      <c r="C129" s="14" t="s">
        <v>364</v>
      </c>
      <c r="D129" s="14" t="s">
        <v>365</v>
      </c>
      <c r="E129" s="14" t="s">
        <v>366</v>
      </c>
      <c r="K129" s="20"/>
    </row>
    <row r="130" spans="1:11" s="16" customFormat="1" x14ac:dyDescent="0.2">
      <c r="A130" s="14" t="s">
        <v>310</v>
      </c>
      <c r="B130" s="15">
        <v>41914</v>
      </c>
      <c r="C130" s="14" t="s">
        <v>367</v>
      </c>
      <c r="D130" s="14" t="s">
        <v>257</v>
      </c>
      <c r="E130" s="14" t="s">
        <v>368</v>
      </c>
      <c r="K130" s="20"/>
    </row>
    <row r="131" spans="1:11" s="16" customFormat="1" x14ac:dyDescent="0.2">
      <c r="A131" s="14" t="s">
        <v>310</v>
      </c>
      <c r="B131" s="15">
        <v>42194</v>
      </c>
      <c r="C131" s="14" t="s">
        <v>369</v>
      </c>
      <c r="D131" s="14" t="s">
        <v>370</v>
      </c>
      <c r="E131" s="14" t="s">
        <v>371</v>
      </c>
      <c r="K131" s="20"/>
    </row>
    <row r="132" spans="1:11" s="16" customFormat="1" x14ac:dyDescent="0.2">
      <c r="A132" s="14" t="s">
        <v>310</v>
      </c>
      <c r="B132" s="15">
        <v>41975</v>
      </c>
      <c r="C132" s="14" t="s">
        <v>372</v>
      </c>
      <c r="D132" s="14" t="s">
        <v>373</v>
      </c>
      <c r="E132" s="14" t="s">
        <v>374</v>
      </c>
      <c r="K132" s="20"/>
    </row>
    <row r="133" spans="1:11" s="16" customFormat="1" x14ac:dyDescent="0.2">
      <c r="A133" s="14" t="s">
        <v>310</v>
      </c>
      <c r="B133" s="15">
        <v>42016</v>
      </c>
      <c r="C133" s="14" t="s">
        <v>375</v>
      </c>
      <c r="D133" s="14" t="s">
        <v>376</v>
      </c>
      <c r="E133" s="14" t="s">
        <v>377</v>
      </c>
      <c r="K133" s="20"/>
    </row>
    <row r="134" spans="1:11" s="16" customFormat="1" x14ac:dyDescent="0.2">
      <c r="A134" s="14" t="s">
        <v>310</v>
      </c>
      <c r="B134" s="15">
        <v>43118</v>
      </c>
      <c r="C134" s="14" t="s">
        <v>378</v>
      </c>
      <c r="D134" s="14" t="s">
        <v>379</v>
      </c>
      <c r="E134" s="14" t="s">
        <v>380</v>
      </c>
      <c r="K134" s="20"/>
    </row>
    <row r="135" spans="1:11" s="16" customFormat="1" x14ac:dyDescent="0.2">
      <c r="A135" s="14" t="s">
        <v>310</v>
      </c>
      <c r="B135" s="15">
        <v>42073</v>
      </c>
      <c r="C135" s="14" t="s">
        <v>381</v>
      </c>
      <c r="D135" s="14" t="s">
        <v>382</v>
      </c>
      <c r="E135" s="14" t="s">
        <v>383</v>
      </c>
      <c r="K135" s="20"/>
    </row>
    <row r="136" spans="1:11" s="16" customFormat="1" x14ac:dyDescent="0.2">
      <c r="A136" s="14" t="s">
        <v>310</v>
      </c>
      <c r="B136" s="15">
        <v>42103</v>
      </c>
      <c r="C136" s="14" t="s">
        <v>384</v>
      </c>
      <c r="D136" s="14" t="s">
        <v>385</v>
      </c>
      <c r="E136" s="14" t="s">
        <v>386</v>
      </c>
      <c r="K136" s="20"/>
    </row>
    <row r="137" spans="1:11" s="16" customFormat="1" x14ac:dyDescent="0.2">
      <c r="A137" s="14" t="s">
        <v>310</v>
      </c>
      <c r="B137" s="15">
        <v>42145</v>
      </c>
      <c r="C137" s="14" t="s">
        <v>387</v>
      </c>
      <c r="D137" s="14" t="s">
        <v>388</v>
      </c>
      <c r="E137" s="14" t="s">
        <v>389</v>
      </c>
      <c r="K137" s="20"/>
    </row>
    <row r="138" spans="1:11" s="16" customFormat="1" x14ac:dyDescent="0.2">
      <c r="A138" s="14" t="s">
        <v>310</v>
      </c>
      <c r="B138" s="15">
        <v>42646</v>
      </c>
      <c r="C138" s="14" t="s">
        <v>390</v>
      </c>
      <c r="D138" s="14" t="s">
        <v>391</v>
      </c>
      <c r="E138" s="14" t="s">
        <v>392</v>
      </c>
      <c r="K138" s="20"/>
    </row>
    <row r="139" spans="1:11" s="16" customFormat="1" x14ac:dyDescent="0.2">
      <c r="A139" s="14" t="s">
        <v>310</v>
      </c>
      <c r="B139" s="15">
        <v>42332</v>
      </c>
      <c r="C139" s="14" t="s">
        <v>393</v>
      </c>
      <c r="D139" s="14" t="s">
        <v>394</v>
      </c>
      <c r="E139" s="14" t="s">
        <v>395</v>
      </c>
      <c r="K139" s="20"/>
    </row>
    <row r="140" spans="1:11" s="16" customFormat="1" x14ac:dyDescent="0.2">
      <c r="A140" s="14" t="s">
        <v>310</v>
      </c>
      <c r="B140" s="15">
        <v>42374</v>
      </c>
      <c r="C140" s="14" t="s">
        <v>396</v>
      </c>
      <c r="D140" s="14" t="s">
        <v>397</v>
      </c>
      <c r="E140" s="14" t="s">
        <v>92</v>
      </c>
      <c r="K140" s="20"/>
    </row>
    <row r="141" spans="1:11" s="16" customFormat="1" x14ac:dyDescent="0.2">
      <c r="A141" s="14" t="s">
        <v>310</v>
      </c>
      <c r="B141" s="15">
        <v>42430</v>
      </c>
      <c r="C141" s="14" t="s">
        <v>398</v>
      </c>
      <c r="D141" s="14" t="s">
        <v>132</v>
      </c>
      <c r="E141" s="14" t="s">
        <v>399</v>
      </c>
      <c r="K141" s="20"/>
    </row>
    <row r="142" spans="1:11" s="16" customFormat="1" x14ac:dyDescent="0.2">
      <c r="A142" s="14" t="s">
        <v>310</v>
      </c>
      <c r="B142" s="15">
        <v>42446</v>
      </c>
      <c r="C142" s="14" t="s">
        <v>400</v>
      </c>
      <c r="D142" s="14" t="s">
        <v>401</v>
      </c>
      <c r="E142" s="14" t="s">
        <v>402</v>
      </c>
      <c r="K142" s="20"/>
    </row>
    <row r="143" spans="1:11" s="16" customFormat="1" x14ac:dyDescent="0.2">
      <c r="A143" s="14" t="s">
        <v>310</v>
      </c>
      <c r="B143" s="15">
        <v>42545</v>
      </c>
      <c r="C143" s="14" t="s">
        <v>403</v>
      </c>
      <c r="D143" s="14" t="s">
        <v>362</v>
      </c>
      <c r="E143" s="14" t="s">
        <v>404</v>
      </c>
      <c r="K143" s="20"/>
    </row>
    <row r="144" spans="1:11" s="16" customFormat="1" x14ac:dyDescent="0.2">
      <c r="A144" s="14" t="s">
        <v>310</v>
      </c>
      <c r="B144" s="15">
        <v>42590</v>
      </c>
      <c r="C144" s="14" t="s">
        <v>405</v>
      </c>
      <c r="D144" s="14" t="s">
        <v>406</v>
      </c>
      <c r="E144" s="14" t="s">
        <v>407</v>
      </c>
      <c r="K144" s="20"/>
    </row>
    <row r="145" spans="1:11" s="16" customFormat="1" x14ac:dyDescent="0.2">
      <c r="A145" s="14" t="s">
        <v>310</v>
      </c>
      <c r="B145" s="15">
        <v>42759</v>
      </c>
      <c r="C145" s="14" t="s">
        <v>408</v>
      </c>
      <c r="D145" s="14" t="s">
        <v>409</v>
      </c>
      <c r="E145" s="14" t="s">
        <v>410</v>
      </c>
      <c r="K145" s="20"/>
    </row>
    <row r="146" spans="1:11" s="16" customFormat="1" x14ac:dyDescent="0.2">
      <c r="A146" s="14" t="s">
        <v>310</v>
      </c>
      <c r="B146" s="15">
        <v>42726</v>
      </c>
      <c r="C146" s="14" t="s">
        <v>411</v>
      </c>
      <c r="D146" s="14" t="s">
        <v>412</v>
      </c>
      <c r="E146" s="14" t="s">
        <v>413</v>
      </c>
      <c r="K146" s="20"/>
    </row>
    <row r="147" spans="1:11" s="16" customFormat="1" x14ac:dyDescent="0.2">
      <c r="A147" s="14" t="s">
        <v>310</v>
      </c>
      <c r="B147" s="15">
        <v>42773</v>
      </c>
      <c r="C147" s="14" t="s">
        <v>414</v>
      </c>
      <c r="D147" s="14" t="s">
        <v>415</v>
      </c>
      <c r="E147" s="14" t="s">
        <v>416</v>
      </c>
      <c r="K147" s="20"/>
    </row>
    <row r="148" spans="1:11" s="16" customFormat="1" x14ac:dyDescent="0.2">
      <c r="A148" s="14" t="s">
        <v>310</v>
      </c>
      <c r="B148" s="15">
        <v>43363</v>
      </c>
      <c r="C148" s="14" t="s">
        <v>417</v>
      </c>
      <c r="D148" s="14" t="s">
        <v>210</v>
      </c>
      <c r="E148" s="14" t="s">
        <v>418</v>
      </c>
      <c r="K148" s="20"/>
    </row>
    <row r="149" spans="1:11" s="16" customFormat="1" x14ac:dyDescent="0.2">
      <c r="A149" s="14" t="s">
        <v>310</v>
      </c>
      <c r="B149" s="15">
        <v>42843</v>
      </c>
      <c r="C149" s="14" t="s">
        <v>419</v>
      </c>
      <c r="D149" s="14" t="s">
        <v>420</v>
      </c>
      <c r="E149" s="14" t="s">
        <v>421</v>
      </c>
      <c r="K149" s="20"/>
    </row>
    <row r="150" spans="1:11" s="16" customFormat="1" x14ac:dyDescent="0.2">
      <c r="A150" s="14" t="s">
        <v>310</v>
      </c>
      <c r="B150" s="15">
        <v>42866</v>
      </c>
      <c r="C150" s="14" t="s">
        <v>422</v>
      </c>
      <c r="D150" s="14" t="s">
        <v>423</v>
      </c>
      <c r="E150" s="14" t="s">
        <v>424</v>
      </c>
      <c r="K150" s="20"/>
    </row>
    <row r="151" spans="1:11" s="16" customFormat="1" x14ac:dyDescent="0.2">
      <c r="A151" s="14" t="s">
        <v>310</v>
      </c>
      <c r="B151" s="15">
        <v>42972</v>
      </c>
      <c r="C151" s="14" t="s">
        <v>425</v>
      </c>
      <c r="D151" s="14" t="s">
        <v>426</v>
      </c>
      <c r="E151" s="14" t="s">
        <v>427</v>
      </c>
      <c r="K151" s="20"/>
    </row>
    <row r="152" spans="1:11" s="16" customFormat="1" x14ac:dyDescent="0.2">
      <c r="A152" s="14" t="s">
        <v>310</v>
      </c>
      <c r="B152" s="15">
        <v>42977</v>
      </c>
      <c r="C152" s="14" t="s">
        <v>428</v>
      </c>
      <c r="D152" s="14" t="s">
        <v>429</v>
      </c>
      <c r="E152" s="14" t="s">
        <v>430</v>
      </c>
      <c r="K152" s="20"/>
    </row>
    <row r="153" spans="1:11" s="16" customFormat="1" x14ac:dyDescent="0.2">
      <c r="A153" s="14" t="s">
        <v>310</v>
      </c>
      <c r="B153" s="15">
        <v>42985</v>
      </c>
      <c r="C153" s="14" t="s">
        <v>431</v>
      </c>
      <c r="D153" s="14" t="s">
        <v>432</v>
      </c>
      <c r="E153" s="14" t="s">
        <v>433</v>
      </c>
      <c r="K153" s="20"/>
    </row>
    <row r="154" spans="1:11" s="16" customFormat="1" x14ac:dyDescent="0.2">
      <c r="A154" s="14" t="s">
        <v>310</v>
      </c>
      <c r="B154" s="15">
        <v>42984</v>
      </c>
      <c r="C154" s="14" t="s">
        <v>434</v>
      </c>
      <c r="D154" s="14" t="s">
        <v>435</v>
      </c>
      <c r="E154" s="14" t="s">
        <v>436</v>
      </c>
      <c r="K154" s="20"/>
    </row>
    <row r="155" spans="1:11" s="16" customFormat="1" x14ac:dyDescent="0.2">
      <c r="A155" s="14" t="s">
        <v>310</v>
      </c>
      <c r="B155" s="15">
        <v>43001</v>
      </c>
      <c r="C155" s="14" t="s">
        <v>437</v>
      </c>
      <c r="D155" s="14" t="s">
        <v>438</v>
      </c>
      <c r="E155" s="14" t="s">
        <v>439</v>
      </c>
      <c r="K155" s="20"/>
    </row>
    <row r="156" spans="1:11" s="16" customFormat="1" x14ac:dyDescent="0.2">
      <c r="A156" s="14" t="s">
        <v>310</v>
      </c>
      <c r="B156" s="15">
        <v>43007</v>
      </c>
      <c r="C156" s="14" t="s">
        <v>440</v>
      </c>
      <c r="D156" s="14" t="s">
        <v>441</v>
      </c>
      <c r="E156" s="14" t="s">
        <v>442</v>
      </c>
      <c r="K156" s="20"/>
    </row>
    <row r="157" spans="1:11" s="16" customFormat="1" x14ac:dyDescent="0.2">
      <c r="A157" s="14" t="s">
        <v>310</v>
      </c>
      <c r="B157" s="15">
        <v>43005</v>
      </c>
      <c r="C157" s="14" t="s">
        <v>443</v>
      </c>
      <c r="D157" s="14" t="s">
        <v>444</v>
      </c>
      <c r="E157" s="14" t="s">
        <v>445</v>
      </c>
      <c r="K157" s="20"/>
    </row>
    <row r="158" spans="1:11" s="16" customFormat="1" x14ac:dyDescent="0.2">
      <c r="A158" s="14" t="s">
        <v>310</v>
      </c>
      <c r="B158" s="15">
        <v>43038</v>
      </c>
      <c r="C158" s="14" t="s">
        <v>446</v>
      </c>
      <c r="D158" s="14" t="s">
        <v>447</v>
      </c>
      <c r="E158" s="14" t="s">
        <v>448</v>
      </c>
      <c r="K158" s="20"/>
    </row>
    <row r="159" spans="1:11" s="16" customFormat="1" x14ac:dyDescent="0.2">
      <c r="A159" s="14" t="s">
        <v>310</v>
      </c>
      <c r="B159" s="15">
        <v>43089</v>
      </c>
      <c r="C159" s="14" t="s">
        <v>449</v>
      </c>
      <c r="D159" s="14" t="s">
        <v>450</v>
      </c>
      <c r="E159" s="14" t="s">
        <v>451</v>
      </c>
      <c r="K159" s="20"/>
    </row>
    <row r="160" spans="1:11" s="16" customFormat="1" x14ac:dyDescent="0.2">
      <c r="A160" s="14" t="s">
        <v>310</v>
      </c>
      <c r="B160" s="15">
        <v>43118</v>
      </c>
      <c r="C160" s="14" t="s">
        <v>452</v>
      </c>
      <c r="D160" s="14" t="s">
        <v>453</v>
      </c>
      <c r="E160" s="14" t="s">
        <v>454</v>
      </c>
      <c r="K160" s="20"/>
    </row>
    <row r="161" spans="1:11" s="16" customFormat="1" x14ac:dyDescent="0.2">
      <c r="A161" s="14" t="s">
        <v>310</v>
      </c>
      <c r="B161" s="15">
        <v>43146</v>
      </c>
      <c r="C161" s="14" t="s">
        <v>455</v>
      </c>
      <c r="D161" s="14" t="s">
        <v>55</v>
      </c>
      <c r="E161" s="14" t="s">
        <v>456</v>
      </c>
      <c r="K161" s="20"/>
    </row>
    <row r="162" spans="1:11" s="16" customFormat="1" x14ac:dyDescent="0.2">
      <c r="A162" s="14" t="s">
        <v>310</v>
      </c>
      <c r="B162" s="15">
        <v>43348</v>
      </c>
      <c r="C162" s="14" t="s">
        <v>457</v>
      </c>
      <c r="D162" s="14" t="s">
        <v>458</v>
      </c>
      <c r="E162" s="14" t="s">
        <v>459</v>
      </c>
      <c r="K162" s="20"/>
    </row>
    <row r="163" spans="1:11" s="16" customFormat="1" x14ac:dyDescent="0.2">
      <c r="A163" s="14" t="s">
        <v>310</v>
      </c>
      <c r="B163" s="15">
        <v>41513</v>
      </c>
      <c r="C163" s="14" t="s">
        <v>460</v>
      </c>
      <c r="D163" s="14" t="s">
        <v>461</v>
      </c>
      <c r="E163" s="14" t="s">
        <v>462</v>
      </c>
      <c r="K163" s="20"/>
    </row>
    <row r="164" spans="1:11" s="16" customFormat="1" x14ac:dyDescent="0.2">
      <c r="A164" s="14" t="s">
        <v>310</v>
      </c>
      <c r="B164" s="15">
        <v>42368</v>
      </c>
      <c r="C164" s="14" t="s">
        <v>463</v>
      </c>
      <c r="D164" s="14" t="s">
        <v>46</v>
      </c>
      <c r="E164" s="14" t="s">
        <v>464</v>
      </c>
      <c r="K164" s="20"/>
    </row>
    <row r="165" spans="1:11" s="16" customFormat="1" x14ac:dyDescent="0.2">
      <c r="A165" s="14" t="s">
        <v>310</v>
      </c>
      <c r="B165" s="15">
        <v>41318</v>
      </c>
      <c r="C165" s="14" t="s">
        <v>465</v>
      </c>
      <c r="D165" s="14" t="s">
        <v>466</v>
      </c>
      <c r="E165" s="14" t="s">
        <v>467</v>
      </c>
      <c r="K165" s="20"/>
    </row>
    <row r="166" spans="1:11" s="16" customFormat="1" x14ac:dyDescent="0.2">
      <c r="A166" s="14" t="s">
        <v>310</v>
      </c>
      <c r="B166" s="15">
        <v>41466</v>
      </c>
      <c r="C166" s="14" t="s">
        <v>468</v>
      </c>
      <c r="D166" s="14" t="s">
        <v>469</v>
      </c>
      <c r="E166" s="14" t="s">
        <v>470</v>
      </c>
      <c r="K166" s="20"/>
    </row>
    <row r="167" spans="1:11" s="16" customFormat="1" x14ac:dyDescent="0.2">
      <c r="A167" s="14" t="s">
        <v>310</v>
      </c>
      <c r="B167" s="15">
        <v>41474</v>
      </c>
      <c r="C167" s="14" t="s">
        <v>471</v>
      </c>
      <c r="D167" s="14" t="s">
        <v>472</v>
      </c>
      <c r="E167" s="14" t="s">
        <v>473</v>
      </c>
      <c r="K167" s="20"/>
    </row>
    <row r="168" spans="1:11" s="16" customFormat="1" x14ac:dyDescent="0.2">
      <c r="A168" s="14" t="s">
        <v>310</v>
      </c>
      <c r="B168" s="15">
        <v>42082</v>
      </c>
      <c r="C168" s="14" t="s">
        <v>474</v>
      </c>
      <c r="D168" s="14" t="s">
        <v>475</v>
      </c>
      <c r="E168" s="14" t="s">
        <v>476</v>
      </c>
      <c r="K168" s="20"/>
    </row>
    <row r="169" spans="1:11" s="16" customFormat="1" x14ac:dyDescent="0.2">
      <c r="A169" s="14" t="s">
        <v>310</v>
      </c>
      <c r="B169" s="15">
        <v>41638</v>
      </c>
      <c r="C169" s="14" t="s">
        <v>477</v>
      </c>
      <c r="D169" s="14" t="s">
        <v>478</v>
      </c>
      <c r="E169" s="14" t="s">
        <v>479</v>
      </c>
      <c r="K169" s="20"/>
    </row>
    <row r="170" spans="1:11" s="16" customFormat="1" x14ac:dyDescent="0.2">
      <c r="A170" s="14" t="s">
        <v>310</v>
      </c>
      <c r="B170" s="15">
        <v>42880</v>
      </c>
      <c r="C170" s="14" t="s">
        <v>480</v>
      </c>
      <c r="D170" s="14" t="s">
        <v>481</v>
      </c>
      <c r="E170" s="14" t="s">
        <v>482</v>
      </c>
      <c r="K170" s="20"/>
    </row>
    <row r="171" spans="1:11" s="16" customFormat="1" x14ac:dyDescent="0.2">
      <c r="A171" s="14" t="s">
        <v>310</v>
      </c>
      <c r="B171" s="15">
        <v>42446</v>
      </c>
      <c r="C171" s="14" t="s">
        <v>483</v>
      </c>
      <c r="D171" s="14" t="s">
        <v>484</v>
      </c>
      <c r="E171" s="14" t="s">
        <v>485</v>
      </c>
      <c r="K171" s="20"/>
    </row>
    <row r="172" spans="1:11" s="16" customFormat="1" x14ac:dyDescent="0.2">
      <c r="A172" s="14" t="s">
        <v>310</v>
      </c>
      <c r="B172" s="15">
        <v>42653</v>
      </c>
      <c r="C172" s="14" t="s">
        <v>486</v>
      </c>
      <c r="D172" s="14" t="s">
        <v>487</v>
      </c>
      <c r="E172" s="14" t="s">
        <v>488</v>
      </c>
      <c r="K172" s="20"/>
    </row>
    <row r="173" spans="1:11" s="16" customFormat="1" x14ac:dyDescent="0.2">
      <c r="A173" s="14" t="s">
        <v>310</v>
      </c>
      <c r="B173" s="15">
        <v>41604</v>
      </c>
      <c r="C173" s="14" t="s">
        <v>48</v>
      </c>
      <c r="D173" s="14" t="s">
        <v>49</v>
      </c>
      <c r="E173" s="14" t="s">
        <v>50</v>
      </c>
      <c r="K173" s="20"/>
    </row>
    <row r="174" spans="1:11" s="16" customFormat="1" x14ac:dyDescent="0.2">
      <c r="A174" s="14" t="s">
        <v>310</v>
      </c>
      <c r="B174" s="15">
        <v>42095</v>
      </c>
      <c r="C174" s="14" t="s">
        <v>262</v>
      </c>
      <c r="D174" s="14" t="s">
        <v>263</v>
      </c>
      <c r="E174" s="14" t="s">
        <v>264</v>
      </c>
      <c r="K174" s="20"/>
    </row>
    <row r="175" spans="1:11" s="13" customFormat="1" x14ac:dyDescent="0.2">
      <c r="A175" s="11" t="s">
        <v>3</v>
      </c>
      <c r="B175" s="65">
        <v>43487</v>
      </c>
      <c r="C175" s="13">
        <v>1103610</v>
      </c>
      <c r="D175" s="11" t="s">
        <v>621</v>
      </c>
      <c r="E175" s="11" t="s">
        <v>622</v>
      </c>
      <c r="F175" s="11" t="s">
        <v>623</v>
      </c>
      <c r="K175" s="21"/>
    </row>
    <row r="177" spans="11:70" x14ac:dyDescent="0.2">
      <c r="K177" s="19" t="s">
        <v>559</v>
      </c>
      <c r="L177"/>
      <c r="AB177"/>
      <c r="AK177"/>
      <c r="AO177"/>
      <c r="AT177"/>
      <c r="AZ177"/>
      <c r="BD177"/>
      <c r="BG177"/>
      <c r="BK177"/>
      <c r="BR1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Included cats</vt:lpstr>
      <vt:lpstr>Data</vt:lpstr>
      <vt:lpstr>Code for tabs</vt:lpstr>
      <vt:lpstr>Master sheet - in&amp;exclusions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2019-02-01T19:16:38Z</dcterms:created>
  <dcterms:modified xsi:type="dcterms:W3CDTF">2019-08-23T16:09:39Z</dcterms:modified>
</cp:coreProperties>
</file>