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187q\Documents\100 To be Moved to Box\Path to 2020\NanoDegree Programs\Machine Learning\Projects\projects\smartcab\"/>
    </mc:Choice>
  </mc:AlternateContent>
  <bookViews>
    <workbookView xWindow="0" yWindow="0" windowWidth="28770" windowHeight="11385" firstSheet="2" activeTab="6"/>
  </bookViews>
  <sheets>
    <sheet name="Low Alpha" sheetId="1" r:id="rId1"/>
    <sheet name="Mid Alpha" sheetId="2" r:id="rId2"/>
    <sheet name="High Alpha" sheetId="3" r:id="rId3"/>
    <sheet name="Sheet2" sheetId="5" r:id="rId4"/>
    <sheet name="Sheet1" sheetId="4" r:id="rId5"/>
    <sheet name="best policy" sheetId="7" r:id="rId6"/>
    <sheet name="deadline penalty function" sheetId="8" r:id="rId7"/>
    <sheet name="Individual Alpha" sheetId="6" r:id="rId8"/>
  </sheets>
  <calcPr calcId="171027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8" l="1"/>
  <c r="E6" i="8"/>
  <c r="B6" i="8" s="1"/>
  <c r="E7" i="8"/>
  <c r="E8" i="8"/>
  <c r="E9" i="8"/>
  <c r="E10" i="8"/>
  <c r="B10" i="8" s="1"/>
  <c r="E11" i="8"/>
  <c r="E12" i="8"/>
  <c r="E13" i="8"/>
  <c r="E14" i="8"/>
  <c r="E15" i="8"/>
  <c r="E16" i="8"/>
  <c r="E17" i="8"/>
  <c r="E18" i="8"/>
  <c r="B18" i="8" s="1"/>
  <c r="E19" i="8"/>
  <c r="B19" i="8" s="1"/>
  <c r="E20" i="8"/>
  <c r="B20" i="8" s="1"/>
  <c r="E21" i="8"/>
  <c r="E22" i="8"/>
  <c r="B22" i="8" s="1"/>
  <c r="E23" i="8"/>
  <c r="B23" i="8" s="1"/>
  <c r="E24" i="8"/>
  <c r="E25" i="8"/>
  <c r="B25" i="8" s="1"/>
  <c r="E26" i="8"/>
  <c r="B26" i="8" s="1"/>
  <c r="E27" i="8"/>
  <c r="B27" i="8" s="1"/>
  <c r="E28" i="8"/>
  <c r="B28" i="8" s="1"/>
  <c r="E29" i="8"/>
  <c r="E30" i="8"/>
  <c r="B30" i="8" s="1"/>
  <c r="E31" i="8"/>
  <c r="B31" i="8" s="1"/>
  <c r="E32" i="8"/>
  <c r="E33" i="8"/>
  <c r="E4" i="8"/>
  <c r="B4" i="8" s="1"/>
  <c r="C4" i="8" s="1"/>
  <c r="B17" i="8"/>
  <c r="C17" i="8" s="1"/>
  <c r="B33" i="8"/>
  <c r="B5" i="8"/>
  <c r="B7" i="8"/>
  <c r="B8" i="8"/>
  <c r="B9" i="8"/>
  <c r="B11" i="8"/>
  <c r="C11" i="8" s="1"/>
  <c r="B12" i="8"/>
  <c r="B13" i="8"/>
  <c r="B14" i="8"/>
  <c r="B15" i="8"/>
  <c r="B16" i="8"/>
  <c r="B21" i="8"/>
  <c r="B24" i="8"/>
  <c r="B29" i="8"/>
  <c r="B32" i="8"/>
  <c r="C5" i="8" l="1"/>
  <c r="C33" i="8"/>
  <c r="C28" i="8"/>
  <c r="C12" i="8"/>
  <c r="C27" i="8"/>
  <c r="C26" i="8"/>
  <c r="C10" i="8"/>
  <c r="C25" i="8"/>
  <c r="C9" i="8"/>
  <c r="C20" i="8"/>
  <c r="C19" i="8"/>
  <c r="C18" i="8"/>
  <c r="C32" i="8"/>
  <c r="C8" i="8"/>
  <c r="C23" i="8"/>
  <c r="C7" i="8"/>
  <c r="C30" i="8"/>
  <c r="C22" i="8"/>
  <c r="C14" i="8"/>
  <c r="C6" i="8"/>
  <c r="C24" i="8"/>
  <c r="C16" i="8"/>
  <c r="C31" i="8"/>
  <c r="C15" i="8"/>
  <c r="C29" i="8"/>
  <c r="C21" i="8"/>
  <c r="C13" i="8"/>
  <c r="J4" i="6" a="1"/>
  <c r="K3" i="6"/>
  <c r="D1" i="6"/>
  <c r="D7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D196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C5" i="6"/>
  <c r="B5" i="6"/>
  <c r="C307" i="6"/>
  <c r="B307" i="6"/>
  <c r="C306" i="6"/>
  <c r="B306" i="6"/>
  <c r="C305" i="6"/>
  <c r="B305" i="6"/>
  <c r="C304" i="6"/>
  <c r="B304" i="6"/>
  <c r="C303" i="6"/>
  <c r="B303" i="6"/>
  <c r="C302" i="6"/>
  <c r="B302" i="6"/>
  <c r="C301" i="6"/>
  <c r="B301" i="6"/>
  <c r="C300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5" i="6"/>
  <c r="B265" i="6"/>
  <c r="C264" i="6"/>
  <c r="B264" i="6"/>
  <c r="C263" i="6"/>
  <c r="B263" i="6"/>
  <c r="C262" i="6"/>
  <c r="B262" i="6"/>
  <c r="C261" i="6"/>
  <c r="B261" i="6"/>
  <c r="C260" i="6"/>
  <c r="B260" i="6"/>
  <c r="C259" i="6"/>
  <c r="B259" i="6"/>
  <c r="C258" i="6"/>
  <c r="B258" i="6"/>
  <c r="C257" i="6"/>
  <c r="B257" i="6"/>
  <c r="C256" i="6"/>
  <c r="B256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C204" i="6"/>
  <c r="B204" i="6"/>
  <c r="C203" i="6"/>
  <c r="B203" i="6"/>
  <c r="C202" i="6"/>
  <c r="B202" i="6"/>
  <c r="C201" i="6"/>
  <c r="B201" i="6"/>
  <c r="C200" i="6"/>
  <c r="B200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C175" i="6"/>
  <c r="B175" i="6"/>
  <c r="C174" i="6"/>
  <c r="B174" i="6"/>
  <c r="C173" i="6"/>
  <c r="B173" i="6"/>
  <c r="C172" i="6"/>
  <c r="B172" i="6"/>
  <c r="C171" i="6"/>
  <c r="B171" i="6"/>
  <c r="C170" i="6"/>
  <c r="B170" i="6"/>
  <c r="C169" i="6"/>
  <c r="B169" i="6"/>
  <c r="C168" i="6"/>
  <c r="B168" i="6"/>
  <c r="C167" i="6"/>
  <c r="B167" i="6"/>
  <c r="C166" i="6"/>
  <c r="B166" i="6"/>
  <c r="C165" i="6"/>
  <c r="B165" i="6"/>
  <c r="C164" i="6"/>
  <c r="B164" i="6"/>
  <c r="C163" i="6"/>
  <c r="B163" i="6"/>
  <c r="C162" i="6"/>
  <c r="B162" i="6"/>
  <c r="C161" i="6"/>
  <c r="B161" i="6"/>
  <c r="C160" i="6"/>
  <c r="B160" i="6"/>
  <c r="C159" i="6"/>
  <c r="B159" i="6"/>
  <c r="C158" i="6"/>
  <c r="B158" i="6"/>
  <c r="C157" i="6"/>
  <c r="B157" i="6"/>
  <c r="C156" i="6"/>
  <c r="B156" i="6"/>
  <c r="C155" i="6"/>
  <c r="B155" i="6"/>
  <c r="C154" i="6"/>
  <c r="B154" i="6"/>
  <c r="C153" i="6"/>
  <c r="B153" i="6"/>
  <c r="C152" i="6"/>
  <c r="B152" i="6"/>
  <c r="C151" i="6"/>
  <c r="B151" i="6"/>
  <c r="C150" i="6"/>
  <c r="B150" i="6"/>
  <c r="C149" i="6"/>
  <c r="B149" i="6"/>
  <c r="C148" i="6"/>
  <c r="B148" i="6"/>
  <c r="C147" i="6"/>
  <c r="B147" i="6"/>
  <c r="C146" i="6"/>
  <c r="B146" i="6"/>
  <c r="C145" i="6"/>
  <c r="B145" i="6"/>
  <c r="C144" i="6"/>
  <c r="B144" i="6"/>
  <c r="C143" i="6"/>
  <c r="B143" i="6"/>
  <c r="C142" i="6"/>
  <c r="B142" i="6"/>
  <c r="C141" i="6"/>
  <c r="B141" i="6"/>
  <c r="C140" i="6"/>
  <c r="B140" i="6"/>
  <c r="C139" i="6"/>
  <c r="B139" i="6"/>
  <c r="C138" i="6"/>
  <c r="B138" i="6"/>
  <c r="C137" i="6"/>
  <c r="B137" i="6"/>
  <c r="C136" i="6"/>
  <c r="B136" i="6"/>
  <c r="C135" i="6"/>
  <c r="B135" i="6"/>
  <c r="C134" i="6"/>
  <c r="B134" i="6"/>
  <c r="C133" i="6"/>
  <c r="B133" i="6"/>
  <c r="C132" i="6"/>
  <c r="B132" i="6"/>
  <c r="C131" i="6"/>
  <c r="B131" i="6"/>
  <c r="C130" i="6"/>
  <c r="B130" i="6"/>
  <c r="C129" i="6"/>
  <c r="B129" i="6"/>
  <c r="C128" i="6"/>
  <c r="B128" i="6"/>
  <c r="C127" i="6"/>
  <c r="B127" i="6"/>
  <c r="C126" i="6"/>
  <c r="B126" i="6"/>
  <c r="C125" i="6"/>
  <c r="B125" i="6"/>
  <c r="C124" i="6"/>
  <c r="B124" i="6"/>
  <c r="C123" i="6"/>
  <c r="B123" i="6"/>
  <c r="C122" i="6"/>
  <c r="B122" i="6"/>
  <c r="C121" i="6"/>
  <c r="B121" i="6"/>
  <c r="C120" i="6"/>
  <c r="B120" i="6"/>
  <c r="C119" i="6"/>
  <c r="B119" i="6"/>
  <c r="C118" i="6"/>
  <c r="B118" i="6"/>
  <c r="C117" i="6"/>
  <c r="B117" i="6"/>
  <c r="C116" i="6"/>
  <c r="B116" i="6"/>
  <c r="C115" i="6"/>
  <c r="B115" i="6"/>
  <c r="C114" i="6"/>
  <c r="B114" i="6"/>
  <c r="C113" i="6"/>
  <c r="B113" i="6"/>
  <c r="C112" i="6"/>
  <c r="B112" i="6"/>
  <c r="C111" i="6"/>
  <c r="B111" i="6"/>
  <c r="C110" i="6"/>
  <c r="B110" i="6"/>
  <c r="C109" i="6"/>
  <c r="B109" i="6"/>
  <c r="C108" i="6"/>
  <c r="B108" i="6"/>
  <c r="C107" i="6"/>
  <c r="B107" i="6"/>
  <c r="C106" i="6"/>
  <c r="B106" i="6"/>
  <c r="C105" i="6"/>
  <c r="B105" i="6"/>
  <c r="C104" i="6"/>
  <c r="B104" i="6"/>
  <c r="C103" i="6"/>
  <c r="B103" i="6"/>
  <c r="C102" i="6"/>
  <c r="B102" i="6"/>
  <c r="C101" i="6"/>
  <c r="B101" i="6"/>
  <c r="C100" i="6"/>
  <c r="B100" i="6"/>
  <c r="C99" i="6"/>
  <c r="B99" i="6"/>
  <c r="C98" i="6"/>
  <c r="B98" i="6"/>
  <c r="C97" i="6"/>
  <c r="B97" i="6"/>
  <c r="C96" i="6"/>
  <c r="B96" i="6"/>
  <c r="C95" i="6"/>
  <c r="B95" i="6"/>
  <c r="C94" i="6"/>
  <c r="B94" i="6"/>
  <c r="C93" i="6"/>
  <c r="B93" i="6"/>
  <c r="C92" i="6"/>
  <c r="B92" i="6"/>
  <c r="C91" i="6"/>
  <c r="B91" i="6"/>
  <c r="C90" i="6"/>
  <c r="B90" i="6"/>
  <c r="C89" i="6"/>
  <c r="B89" i="6"/>
  <c r="C88" i="6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D286" i="6" l="1"/>
  <c r="D174" i="6"/>
  <c r="D189" i="6"/>
  <c r="D237" i="6"/>
  <c r="J237" i="6" s="1"/>
  <c r="D230" i="6"/>
  <c r="J230" i="6" s="1"/>
  <c r="D98" i="6"/>
  <c r="J98" i="6" s="1"/>
  <c r="D154" i="6"/>
  <c r="J154" i="6" s="1"/>
  <c r="D78" i="6"/>
  <c r="J78" i="6" s="1"/>
  <c r="D257" i="6"/>
  <c r="J257" i="6" s="1"/>
  <c r="D277" i="6"/>
  <c r="J277" i="6" s="1"/>
  <c r="D144" i="6"/>
  <c r="J144" i="6" s="1"/>
  <c r="D216" i="6"/>
  <c r="D164" i="6"/>
  <c r="J164" i="6" s="1"/>
  <c r="D150" i="6"/>
  <c r="J150" i="6" s="1"/>
  <c r="D304" i="6"/>
  <c r="J304" i="6" s="1"/>
  <c r="D297" i="6"/>
  <c r="J297" i="6" s="1"/>
  <c r="D290" i="6"/>
  <c r="J290" i="6" s="1"/>
  <c r="D92" i="6"/>
  <c r="J92" i="6" s="1"/>
  <c r="D274" i="6"/>
  <c r="J274" i="6" s="1"/>
  <c r="D170" i="6"/>
  <c r="J170" i="6" s="1"/>
  <c r="D118" i="6"/>
  <c r="J118" i="6" s="1"/>
  <c r="D285" i="6"/>
  <c r="J285" i="6" s="1"/>
  <c r="D272" i="6"/>
  <c r="J272" i="6" s="1"/>
  <c r="D134" i="6"/>
  <c r="J134" i="6" s="1"/>
  <c r="D262" i="6"/>
  <c r="J262" i="6" s="1"/>
  <c r="D124" i="6"/>
  <c r="J124" i="6" s="1"/>
  <c r="D34" i="6"/>
  <c r="J34" i="6" s="1"/>
  <c r="J189" i="6"/>
  <c r="D5" i="6"/>
  <c r="J5" i="6" s="1"/>
  <c r="D72" i="6"/>
  <c r="J72" i="6" s="1"/>
  <c r="D77" i="6"/>
  <c r="J77" i="6" s="1"/>
  <c r="D266" i="6"/>
  <c r="J266" i="6" s="1"/>
  <c r="D261" i="6"/>
  <c r="J261" i="6" s="1"/>
  <c r="D241" i="6"/>
  <c r="J241" i="6" s="1"/>
  <c r="D221" i="6"/>
  <c r="J221" i="6" s="1"/>
  <c r="D129" i="6"/>
  <c r="J129" i="6" s="1"/>
  <c r="D109" i="6"/>
  <c r="J109" i="6" s="1"/>
  <c r="D102" i="6"/>
  <c r="J102" i="6" s="1"/>
  <c r="D56" i="6"/>
  <c r="J56" i="6" s="1"/>
  <c r="D28" i="6"/>
  <c r="J28" i="6" s="1"/>
  <c r="D306" i="6"/>
  <c r="J306" i="6" s="1"/>
  <c r="D300" i="6"/>
  <c r="J300" i="6" s="1"/>
  <c r="D294" i="6"/>
  <c r="J294" i="6" s="1"/>
  <c r="D288" i="6"/>
  <c r="J288" i="6" s="1"/>
  <c r="D246" i="6"/>
  <c r="J246" i="6" s="1"/>
  <c r="D226" i="6"/>
  <c r="J226" i="6" s="1"/>
  <c r="D220" i="6"/>
  <c r="J220" i="6" s="1"/>
  <c r="D206" i="6"/>
  <c r="J206" i="6" s="1"/>
  <c r="D200" i="6"/>
  <c r="J200" i="6" s="1"/>
  <c r="D180" i="6"/>
  <c r="J180" i="6" s="1"/>
  <c r="D88" i="6"/>
  <c r="J88" i="6" s="1"/>
  <c r="D61" i="6"/>
  <c r="J61" i="6" s="1"/>
  <c r="D40" i="6"/>
  <c r="J40" i="6" s="1"/>
  <c r="D276" i="6"/>
  <c r="J276" i="6" s="1"/>
  <c r="D264" i="6"/>
  <c r="J264" i="6" s="1"/>
  <c r="D252" i="6"/>
  <c r="J252" i="6" s="1"/>
  <c r="D133" i="6"/>
  <c r="J133" i="6" s="1"/>
  <c r="D113" i="6"/>
  <c r="J113" i="6" s="1"/>
  <c r="D93" i="6"/>
  <c r="J93" i="6" s="1"/>
  <c r="D46" i="6"/>
  <c r="J46" i="6" s="1"/>
  <c r="D281" i="6"/>
  <c r="J281" i="6" s="1"/>
  <c r="D205" i="6"/>
  <c r="J205" i="6" s="1"/>
  <c r="D185" i="6"/>
  <c r="J185" i="6" s="1"/>
  <c r="D165" i="6"/>
  <c r="J165" i="6" s="1"/>
  <c r="D138" i="6"/>
  <c r="J138" i="6" s="1"/>
  <c r="D66" i="6"/>
  <c r="J66" i="6" s="1"/>
  <c r="J196" i="6"/>
  <c r="J216" i="6"/>
  <c r="D249" i="6"/>
  <c r="J249" i="6" s="1"/>
  <c r="D244" i="6"/>
  <c r="J244" i="6" s="1"/>
  <c r="D218" i="6"/>
  <c r="J218" i="6" s="1"/>
  <c r="D208" i="6"/>
  <c r="J208" i="6" s="1"/>
  <c r="D193" i="6"/>
  <c r="J193" i="6" s="1"/>
  <c r="D177" i="6"/>
  <c r="J177" i="6" s="1"/>
  <c r="D162" i="6"/>
  <c r="J162" i="6" s="1"/>
  <c r="D152" i="6"/>
  <c r="J152" i="6" s="1"/>
  <c r="D136" i="6"/>
  <c r="J136" i="6" s="1"/>
  <c r="D121" i="6"/>
  <c r="J121" i="6" s="1"/>
  <c r="D116" i="6"/>
  <c r="J116" i="6" s="1"/>
  <c r="D90" i="6"/>
  <c r="J90" i="6" s="1"/>
  <c r="D80" i="6"/>
  <c r="J80" i="6" s="1"/>
  <c r="D69" i="6"/>
  <c r="J69" i="6" s="1"/>
  <c r="D58" i="6"/>
  <c r="J58" i="6" s="1"/>
  <c r="D48" i="6"/>
  <c r="J48" i="6" s="1"/>
  <c r="D42" i="6"/>
  <c r="J42" i="6" s="1"/>
  <c r="D37" i="6"/>
  <c r="J37" i="6" s="1"/>
  <c r="D13" i="6"/>
  <c r="J13" i="6" s="1"/>
  <c r="J7" i="6"/>
  <c r="D301" i="6"/>
  <c r="J301" i="6" s="1"/>
  <c r="D292" i="6"/>
  <c r="J292" i="6" s="1"/>
  <c r="D278" i="6"/>
  <c r="J278" i="6" s="1"/>
  <c r="D269" i="6"/>
  <c r="J269" i="6" s="1"/>
  <c r="D253" i="6"/>
  <c r="J253" i="6" s="1"/>
  <c r="D238" i="6"/>
  <c r="J238" i="6" s="1"/>
  <c r="D228" i="6"/>
  <c r="J228" i="6" s="1"/>
  <c r="D202" i="6"/>
  <c r="J202" i="6" s="1"/>
  <c r="D197" i="6"/>
  <c r="J197" i="6" s="1"/>
  <c r="D182" i="6"/>
  <c r="J182" i="6" s="1"/>
  <c r="D166" i="6"/>
  <c r="J166" i="6" s="1"/>
  <c r="D156" i="6"/>
  <c r="J156" i="6" s="1"/>
  <c r="D141" i="6"/>
  <c r="J141" i="6" s="1"/>
  <c r="D125" i="6"/>
  <c r="J125" i="6" s="1"/>
  <c r="D110" i="6"/>
  <c r="J110" i="6" s="1"/>
  <c r="D100" i="6"/>
  <c r="J100" i="6" s="1"/>
  <c r="D74" i="6"/>
  <c r="J74" i="6" s="1"/>
  <c r="D18" i="6"/>
  <c r="J18" i="6" s="1"/>
  <c r="D305" i="6"/>
  <c r="J305" i="6" s="1"/>
  <c r="D296" i="6"/>
  <c r="J296" i="6" s="1"/>
  <c r="D282" i="6"/>
  <c r="J282" i="6" s="1"/>
  <c r="D273" i="6"/>
  <c r="J273" i="6" s="1"/>
  <c r="D258" i="6"/>
  <c r="J258" i="6" s="1"/>
  <c r="D248" i="6"/>
  <c r="J248" i="6" s="1"/>
  <c r="D232" i="6"/>
  <c r="J232" i="6" s="1"/>
  <c r="D217" i="6"/>
  <c r="J217" i="6" s="1"/>
  <c r="D212" i="6"/>
  <c r="J212" i="6" s="1"/>
  <c r="D186" i="6"/>
  <c r="J186" i="6" s="1"/>
  <c r="D176" i="6"/>
  <c r="J176" i="6" s="1"/>
  <c r="D161" i="6"/>
  <c r="J161" i="6" s="1"/>
  <c r="D145" i="6"/>
  <c r="J145" i="6" s="1"/>
  <c r="D130" i="6"/>
  <c r="J130" i="6" s="1"/>
  <c r="D120" i="6"/>
  <c r="J120" i="6" s="1"/>
  <c r="D104" i="6"/>
  <c r="J104" i="6" s="1"/>
  <c r="D89" i="6"/>
  <c r="J89" i="6" s="1"/>
  <c r="D84" i="6"/>
  <c r="J84" i="6" s="1"/>
  <c r="D68" i="6"/>
  <c r="J68" i="6" s="1"/>
  <c r="D57" i="6"/>
  <c r="J57" i="6" s="1"/>
  <c r="D52" i="6"/>
  <c r="J52" i="6" s="1"/>
  <c r="D36" i="6"/>
  <c r="J36" i="6" s="1"/>
  <c r="D24" i="6"/>
  <c r="J24" i="6" s="1"/>
  <c r="D6" i="6"/>
  <c r="J6" i="6" s="1"/>
  <c r="D9" i="6"/>
  <c r="J9" i="6" s="1"/>
  <c r="D298" i="6"/>
  <c r="J298" i="6" s="1"/>
  <c r="D289" i="6"/>
  <c r="J289" i="6" s="1"/>
  <c r="D280" i="6"/>
  <c r="J280" i="6" s="1"/>
  <c r="D250" i="6"/>
  <c r="J250" i="6" s="1"/>
  <c r="D240" i="6"/>
  <c r="J240" i="6" s="1"/>
  <c r="D225" i="6"/>
  <c r="J225" i="6" s="1"/>
  <c r="D209" i="6"/>
  <c r="J209" i="6" s="1"/>
  <c r="D194" i="6"/>
  <c r="J194" i="6" s="1"/>
  <c r="D184" i="6"/>
  <c r="J184" i="6" s="1"/>
  <c r="D168" i="6"/>
  <c r="J168" i="6" s="1"/>
  <c r="D153" i="6"/>
  <c r="J153" i="6" s="1"/>
  <c r="D148" i="6"/>
  <c r="J148" i="6" s="1"/>
  <c r="D122" i="6"/>
  <c r="J122" i="6" s="1"/>
  <c r="D112" i="6"/>
  <c r="J112" i="6" s="1"/>
  <c r="D97" i="6"/>
  <c r="J97" i="6" s="1"/>
  <c r="D81" i="6"/>
  <c r="J81" i="6" s="1"/>
  <c r="D49" i="6"/>
  <c r="J49" i="6" s="1"/>
  <c r="D38" i="6"/>
  <c r="J38" i="6" s="1"/>
  <c r="D14" i="6"/>
  <c r="J14" i="6" s="1"/>
  <c r="J174" i="6"/>
  <c r="D302" i="6"/>
  <c r="J302" i="6" s="1"/>
  <c r="D293" i="6"/>
  <c r="J293" i="6" s="1"/>
  <c r="D284" i="6"/>
  <c r="J284" i="6" s="1"/>
  <c r="D270" i="6"/>
  <c r="J270" i="6" s="1"/>
  <c r="D260" i="6"/>
  <c r="J260" i="6" s="1"/>
  <c r="D234" i="6"/>
  <c r="J234" i="6" s="1"/>
  <c r="D229" i="6"/>
  <c r="J229" i="6" s="1"/>
  <c r="D214" i="6"/>
  <c r="J214" i="6" s="1"/>
  <c r="D198" i="6"/>
  <c r="J198" i="6" s="1"/>
  <c r="D188" i="6"/>
  <c r="J188" i="6" s="1"/>
  <c r="D173" i="6"/>
  <c r="J173" i="6" s="1"/>
  <c r="D157" i="6"/>
  <c r="J157" i="6" s="1"/>
  <c r="D142" i="6"/>
  <c r="J142" i="6" s="1"/>
  <c r="D132" i="6"/>
  <c r="J132" i="6" s="1"/>
  <c r="D106" i="6"/>
  <c r="J106" i="6" s="1"/>
  <c r="D101" i="6"/>
  <c r="J101" i="6" s="1"/>
  <c r="D86" i="6"/>
  <c r="J86" i="6" s="1"/>
  <c r="D65" i="6"/>
  <c r="J65" i="6" s="1"/>
  <c r="D54" i="6"/>
  <c r="J54" i="6" s="1"/>
  <c r="D33" i="6"/>
  <c r="J33" i="6" s="1"/>
  <c r="D8" i="6"/>
  <c r="J8" i="6" s="1"/>
  <c r="J286" i="6"/>
  <c r="D70" i="6"/>
  <c r="J70" i="6" s="1"/>
  <c r="D60" i="6"/>
  <c r="J60" i="6" s="1"/>
  <c r="D45" i="6"/>
  <c r="J45" i="6" s="1"/>
  <c r="D29" i="6"/>
  <c r="J29" i="6" s="1"/>
  <c r="D265" i="6"/>
  <c r="J265" i="6" s="1"/>
  <c r="D256" i="6"/>
  <c r="J256" i="6" s="1"/>
  <c r="D242" i="6"/>
  <c r="J242" i="6" s="1"/>
  <c r="D233" i="6"/>
  <c r="J233" i="6" s="1"/>
  <c r="D224" i="6"/>
  <c r="J224" i="6" s="1"/>
  <c r="D210" i="6"/>
  <c r="J210" i="6" s="1"/>
  <c r="D201" i="6"/>
  <c r="J201" i="6" s="1"/>
  <c r="D192" i="6"/>
  <c r="J192" i="6" s="1"/>
  <c r="D178" i="6"/>
  <c r="J178" i="6" s="1"/>
  <c r="D169" i="6"/>
  <c r="J169" i="6" s="1"/>
  <c r="D160" i="6"/>
  <c r="J160" i="6" s="1"/>
  <c r="D146" i="6"/>
  <c r="J146" i="6" s="1"/>
  <c r="D137" i="6"/>
  <c r="J137" i="6" s="1"/>
  <c r="D128" i="6"/>
  <c r="J128" i="6" s="1"/>
  <c r="D114" i="6"/>
  <c r="J114" i="6" s="1"/>
  <c r="D105" i="6"/>
  <c r="J105" i="6" s="1"/>
  <c r="D96" i="6"/>
  <c r="J96" i="6" s="1"/>
  <c r="D82" i="6"/>
  <c r="J82" i="6" s="1"/>
  <c r="D73" i="6"/>
  <c r="J73" i="6" s="1"/>
  <c r="D64" i="6"/>
  <c r="J64" i="6" s="1"/>
  <c r="D50" i="6"/>
  <c r="J50" i="6" s="1"/>
  <c r="D41" i="6"/>
  <c r="J41" i="6" s="1"/>
  <c r="D32" i="6"/>
  <c r="J32" i="6" s="1"/>
  <c r="D22" i="6"/>
  <c r="J22" i="6" s="1"/>
  <c r="D17" i="6"/>
  <c r="J17" i="6" s="1"/>
  <c r="D12" i="6"/>
  <c r="J12" i="6" s="1"/>
  <c r="D268" i="6"/>
  <c r="J268" i="6" s="1"/>
  <c r="D254" i="6"/>
  <c r="J254" i="6" s="1"/>
  <c r="D245" i="6"/>
  <c r="J245" i="6" s="1"/>
  <c r="D236" i="6"/>
  <c r="J236" i="6" s="1"/>
  <c r="D222" i="6"/>
  <c r="J222" i="6" s="1"/>
  <c r="D213" i="6"/>
  <c r="J213" i="6" s="1"/>
  <c r="D204" i="6"/>
  <c r="J204" i="6" s="1"/>
  <c r="D190" i="6"/>
  <c r="J190" i="6" s="1"/>
  <c r="D181" i="6"/>
  <c r="J181" i="6" s="1"/>
  <c r="D172" i="6"/>
  <c r="J172" i="6" s="1"/>
  <c r="D158" i="6"/>
  <c r="J158" i="6" s="1"/>
  <c r="D149" i="6"/>
  <c r="J149" i="6" s="1"/>
  <c r="D140" i="6"/>
  <c r="J140" i="6" s="1"/>
  <c r="D126" i="6"/>
  <c r="J126" i="6" s="1"/>
  <c r="D117" i="6"/>
  <c r="J117" i="6" s="1"/>
  <c r="D108" i="6"/>
  <c r="J108" i="6" s="1"/>
  <c r="D94" i="6"/>
  <c r="J94" i="6" s="1"/>
  <c r="D85" i="6"/>
  <c r="J85" i="6" s="1"/>
  <c r="D76" i="6"/>
  <c r="J76" i="6" s="1"/>
  <c r="D62" i="6"/>
  <c r="J62" i="6" s="1"/>
  <c r="D53" i="6"/>
  <c r="J53" i="6" s="1"/>
  <c r="D44" i="6"/>
  <c r="J44" i="6" s="1"/>
  <c r="D30" i="6"/>
  <c r="J30" i="6" s="1"/>
  <c r="D25" i="6"/>
  <c r="J25" i="6" s="1"/>
  <c r="D20" i="6"/>
  <c r="J20" i="6" s="1"/>
  <c r="D26" i="6"/>
  <c r="J26" i="6" s="1"/>
  <c r="D10" i="6"/>
  <c r="J10" i="6" s="1"/>
  <c r="D21" i="6"/>
  <c r="J21" i="6" s="1"/>
  <c r="D16" i="6"/>
  <c r="J16" i="6" s="1"/>
  <c r="D307" i="6"/>
  <c r="J307" i="6" s="1"/>
  <c r="D303" i="6"/>
  <c r="J303" i="6" s="1"/>
  <c r="D299" i="6"/>
  <c r="J299" i="6" s="1"/>
  <c r="D295" i="6"/>
  <c r="J295" i="6" s="1"/>
  <c r="D291" i="6"/>
  <c r="J291" i="6" s="1"/>
  <c r="D287" i="6"/>
  <c r="J287" i="6" s="1"/>
  <c r="D283" i="6"/>
  <c r="J283" i="6" s="1"/>
  <c r="D279" i="6"/>
  <c r="J279" i="6" s="1"/>
  <c r="D275" i="6"/>
  <c r="J275" i="6" s="1"/>
  <c r="D271" i="6"/>
  <c r="J271" i="6" s="1"/>
  <c r="D267" i="6"/>
  <c r="J267" i="6" s="1"/>
  <c r="D263" i="6"/>
  <c r="J263" i="6" s="1"/>
  <c r="D259" i="6"/>
  <c r="J259" i="6" s="1"/>
  <c r="D255" i="6"/>
  <c r="J255" i="6" s="1"/>
  <c r="D251" i="6"/>
  <c r="J251" i="6" s="1"/>
  <c r="D247" i="6"/>
  <c r="J247" i="6" s="1"/>
  <c r="D243" i="6"/>
  <c r="J243" i="6" s="1"/>
  <c r="D239" i="6"/>
  <c r="J239" i="6" s="1"/>
  <c r="D235" i="6"/>
  <c r="J235" i="6" s="1"/>
  <c r="D231" i="6"/>
  <c r="J231" i="6" s="1"/>
  <c r="D227" i="6"/>
  <c r="J227" i="6" s="1"/>
  <c r="D223" i="6"/>
  <c r="J223" i="6" s="1"/>
  <c r="D219" i="6"/>
  <c r="J219" i="6" s="1"/>
  <c r="D215" i="6"/>
  <c r="J215" i="6" s="1"/>
  <c r="D211" i="6"/>
  <c r="J211" i="6" s="1"/>
  <c r="D207" i="6"/>
  <c r="J207" i="6" s="1"/>
  <c r="D203" i="6"/>
  <c r="J203" i="6" s="1"/>
  <c r="D199" i="6"/>
  <c r="J199" i="6" s="1"/>
  <c r="D195" i="6"/>
  <c r="J195" i="6" s="1"/>
  <c r="D191" i="6"/>
  <c r="J191" i="6" s="1"/>
  <c r="D187" i="6"/>
  <c r="J187" i="6" s="1"/>
  <c r="D183" i="6"/>
  <c r="J183" i="6" s="1"/>
  <c r="D179" i="6"/>
  <c r="J179" i="6" s="1"/>
  <c r="D175" i="6"/>
  <c r="J175" i="6" s="1"/>
  <c r="D171" i="6"/>
  <c r="J171" i="6" s="1"/>
  <c r="D167" i="6"/>
  <c r="J167" i="6" s="1"/>
  <c r="D163" i="6"/>
  <c r="J163" i="6" s="1"/>
  <c r="D159" i="6"/>
  <c r="J159" i="6" s="1"/>
  <c r="D155" i="6"/>
  <c r="J155" i="6" s="1"/>
  <c r="D151" i="6"/>
  <c r="J151" i="6" s="1"/>
  <c r="D147" i="6"/>
  <c r="J147" i="6" s="1"/>
  <c r="D143" i="6"/>
  <c r="J143" i="6" s="1"/>
  <c r="D139" i="6"/>
  <c r="J139" i="6" s="1"/>
  <c r="D135" i="6"/>
  <c r="J135" i="6" s="1"/>
  <c r="D131" i="6"/>
  <c r="J131" i="6" s="1"/>
  <c r="D127" i="6"/>
  <c r="J127" i="6" s="1"/>
  <c r="D123" i="6"/>
  <c r="J123" i="6" s="1"/>
  <c r="D119" i="6"/>
  <c r="J119" i="6" s="1"/>
  <c r="D115" i="6"/>
  <c r="J115" i="6" s="1"/>
  <c r="D111" i="6"/>
  <c r="J111" i="6" s="1"/>
  <c r="D107" i="6"/>
  <c r="J107" i="6" s="1"/>
  <c r="D103" i="6"/>
  <c r="J103" i="6" s="1"/>
  <c r="D99" i="6"/>
  <c r="J99" i="6" s="1"/>
  <c r="D95" i="6"/>
  <c r="J95" i="6" s="1"/>
  <c r="D91" i="6"/>
  <c r="J91" i="6" s="1"/>
  <c r="D87" i="6"/>
  <c r="J87" i="6" s="1"/>
  <c r="D83" i="6"/>
  <c r="J83" i="6" s="1"/>
  <c r="D79" i="6"/>
  <c r="J79" i="6" s="1"/>
  <c r="D75" i="6"/>
  <c r="J75" i="6" s="1"/>
  <c r="D71" i="6"/>
  <c r="J71" i="6" s="1"/>
  <c r="D67" i="6"/>
  <c r="J67" i="6" s="1"/>
  <c r="D63" i="6"/>
  <c r="J63" i="6" s="1"/>
  <c r="D59" i="6"/>
  <c r="J59" i="6" s="1"/>
  <c r="D55" i="6"/>
  <c r="J55" i="6" s="1"/>
  <c r="D51" i="6"/>
  <c r="J51" i="6" s="1"/>
  <c r="D47" i="6"/>
  <c r="J47" i="6" s="1"/>
  <c r="D43" i="6"/>
  <c r="J43" i="6" s="1"/>
  <c r="D39" i="6"/>
  <c r="J39" i="6" s="1"/>
  <c r="D35" i="6"/>
  <c r="J35" i="6" s="1"/>
  <c r="D31" i="6"/>
  <c r="J31" i="6" s="1"/>
  <c r="D27" i="6"/>
  <c r="J27" i="6" s="1"/>
  <c r="D23" i="6"/>
  <c r="J23" i="6" s="1"/>
  <c r="D19" i="6"/>
  <c r="J19" i="6" s="1"/>
  <c r="D15" i="6"/>
  <c r="J15" i="6" s="1"/>
  <c r="D11" i="6"/>
  <c r="J11" i="6" s="1"/>
  <c r="B299" i="3"/>
  <c r="C299" i="3"/>
  <c r="D299" i="3"/>
  <c r="E299" i="3"/>
  <c r="B300" i="3"/>
  <c r="C300" i="3"/>
  <c r="D300" i="3"/>
  <c r="E300" i="3"/>
  <c r="B301" i="3"/>
  <c r="C301" i="3"/>
  <c r="D301" i="3"/>
  <c r="E301" i="3"/>
  <c r="B302" i="3"/>
  <c r="C302" i="3"/>
  <c r="D302" i="3"/>
  <c r="E302" i="3"/>
  <c r="B303" i="3"/>
  <c r="C303" i="3"/>
  <c r="D303" i="3"/>
  <c r="E303" i="3"/>
  <c r="B304" i="3"/>
  <c r="C304" i="3"/>
  <c r="D304" i="3"/>
  <c r="E304" i="3"/>
  <c r="B305" i="3"/>
  <c r="C305" i="3"/>
  <c r="D305" i="3"/>
  <c r="E305" i="3"/>
  <c r="B306" i="3"/>
  <c r="C306" i="3"/>
  <c r="D306" i="3"/>
  <c r="E306" i="3"/>
  <c r="B307" i="3"/>
  <c r="C307" i="3"/>
  <c r="D307" i="3"/>
  <c r="E307" i="3"/>
  <c r="B274" i="3"/>
  <c r="C274" i="3"/>
  <c r="D274" i="3"/>
  <c r="E274" i="3"/>
  <c r="B275" i="3"/>
  <c r="C275" i="3"/>
  <c r="D275" i="3"/>
  <c r="E275" i="3"/>
  <c r="B276" i="3"/>
  <c r="C276" i="3"/>
  <c r="D276" i="3"/>
  <c r="E276" i="3"/>
  <c r="B277" i="3"/>
  <c r="C277" i="3"/>
  <c r="D277" i="3"/>
  <c r="E277" i="3"/>
  <c r="B278" i="3"/>
  <c r="C278" i="3"/>
  <c r="D278" i="3"/>
  <c r="E278" i="3"/>
  <c r="B279" i="3"/>
  <c r="C279" i="3"/>
  <c r="D279" i="3"/>
  <c r="E279" i="3"/>
  <c r="B280" i="3"/>
  <c r="C280" i="3"/>
  <c r="D280" i="3"/>
  <c r="E280" i="3"/>
  <c r="B281" i="3"/>
  <c r="C281" i="3"/>
  <c r="D281" i="3"/>
  <c r="E281" i="3"/>
  <c r="B282" i="3"/>
  <c r="C282" i="3"/>
  <c r="D282" i="3"/>
  <c r="E282" i="3"/>
  <c r="B283" i="3"/>
  <c r="C283" i="3"/>
  <c r="D283" i="3"/>
  <c r="E283" i="3"/>
  <c r="B284" i="3"/>
  <c r="C284" i="3"/>
  <c r="D284" i="3"/>
  <c r="E284" i="3"/>
  <c r="B285" i="3"/>
  <c r="C285" i="3"/>
  <c r="D285" i="3"/>
  <c r="E285" i="3"/>
  <c r="B286" i="3"/>
  <c r="C286" i="3"/>
  <c r="D286" i="3"/>
  <c r="E286" i="3"/>
  <c r="B287" i="3"/>
  <c r="C287" i="3"/>
  <c r="D287" i="3"/>
  <c r="E287" i="3"/>
  <c r="B288" i="3"/>
  <c r="C288" i="3"/>
  <c r="D288" i="3"/>
  <c r="E288" i="3"/>
  <c r="B289" i="3"/>
  <c r="C289" i="3"/>
  <c r="D289" i="3"/>
  <c r="E289" i="3"/>
  <c r="B290" i="3"/>
  <c r="C290" i="3"/>
  <c r="D290" i="3"/>
  <c r="E290" i="3"/>
  <c r="B291" i="3"/>
  <c r="C291" i="3"/>
  <c r="D291" i="3"/>
  <c r="E291" i="3"/>
  <c r="B292" i="3"/>
  <c r="C292" i="3"/>
  <c r="D292" i="3"/>
  <c r="E292" i="3"/>
  <c r="B293" i="3"/>
  <c r="C293" i="3"/>
  <c r="D293" i="3"/>
  <c r="E293" i="3"/>
  <c r="B294" i="3"/>
  <c r="C294" i="3"/>
  <c r="D294" i="3"/>
  <c r="E294" i="3"/>
  <c r="B295" i="3"/>
  <c r="C295" i="3"/>
  <c r="D295" i="3"/>
  <c r="E295" i="3"/>
  <c r="B296" i="3"/>
  <c r="C296" i="3"/>
  <c r="D296" i="3"/>
  <c r="E296" i="3"/>
  <c r="B297" i="3"/>
  <c r="C297" i="3"/>
  <c r="D297" i="3"/>
  <c r="E297" i="3"/>
  <c r="B298" i="3"/>
  <c r="C298" i="3"/>
  <c r="D298" i="3"/>
  <c r="E298" i="3"/>
  <c r="B253" i="3"/>
  <c r="C253" i="3"/>
  <c r="D253" i="3"/>
  <c r="E253" i="3"/>
  <c r="B254" i="3"/>
  <c r="C254" i="3"/>
  <c r="D254" i="3"/>
  <c r="E254" i="3"/>
  <c r="B255" i="3"/>
  <c r="C255" i="3"/>
  <c r="D255" i="3"/>
  <c r="E255" i="3"/>
  <c r="B256" i="3"/>
  <c r="C256" i="3"/>
  <c r="D256" i="3"/>
  <c r="E256" i="3"/>
  <c r="B257" i="3"/>
  <c r="C257" i="3"/>
  <c r="D257" i="3"/>
  <c r="E257" i="3"/>
  <c r="B258" i="3"/>
  <c r="C258" i="3"/>
  <c r="D258" i="3"/>
  <c r="E258" i="3"/>
  <c r="B259" i="3"/>
  <c r="C259" i="3"/>
  <c r="D259" i="3"/>
  <c r="E259" i="3"/>
  <c r="B260" i="3"/>
  <c r="C260" i="3"/>
  <c r="D260" i="3"/>
  <c r="E260" i="3"/>
  <c r="B261" i="3"/>
  <c r="C261" i="3"/>
  <c r="D261" i="3"/>
  <c r="E261" i="3"/>
  <c r="B262" i="3"/>
  <c r="C262" i="3"/>
  <c r="D262" i="3"/>
  <c r="E262" i="3"/>
  <c r="B263" i="3"/>
  <c r="C263" i="3"/>
  <c r="D263" i="3"/>
  <c r="E263" i="3"/>
  <c r="B264" i="3"/>
  <c r="C264" i="3"/>
  <c r="D264" i="3"/>
  <c r="E264" i="3"/>
  <c r="B265" i="3"/>
  <c r="C265" i="3"/>
  <c r="D265" i="3"/>
  <c r="E265" i="3"/>
  <c r="B266" i="3"/>
  <c r="C266" i="3"/>
  <c r="D266" i="3"/>
  <c r="E266" i="3"/>
  <c r="B267" i="3"/>
  <c r="C267" i="3"/>
  <c r="D267" i="3"/>
  <c r="E267" i="3"/>
  <c r="B268" i="3"/>
  <c r="C268" i="3"/>
  <c r="D268" i="3"/>
  <c r="E268" i="3"/>
  <c r="B269" i="3"/>
  <c r="C269" i="3"/>
  <c r="D269" i="3"/>
  <c r="E269" i="3"/>
  <c r="B270" i="3"/>
  <c r="C270" i="3"/>
  <c r="D270" i="3"/>
  <c r="E270" i="3"/>
  <c r="B271" i="3"/>
  <c r="C271" i="3"/>
  <c r="D271" i="3"/>
  <c r="E271" i="3"/>
  <c r="B272" i="3"/>
  <c r="C272" i="3"/>
  <c r="D272" i="3"/>
  <c r="E272" i="3"/>
  <c r="B273" i="3"/>
  <c r="C273" i="3"/>
  <c r="D273" i="3"/>
  <c r="E273" i="3"/>
  <c r="B232" i="3"/>
  <c r="C232" i="3"/>
  <c r="D232" i="3"/>
  <c r="E232" i="3"/>
  <c r="B233" i="3"/>
  <c r="C233" i="3"/>
  <c r="D233" i="3"/>
  <c r="E233" i="3"/>
  <c r="B234" i="3"/>
  <c r="C234" i="3"/>
  <c r="D234" i="3"/>
  <c r="E234" i="3"/>
  <c r="B235" i="3"/>
  <c r="C235" i="3"/>
  <c r="D235" i="3"/>
  <c r="E235" i="3"/>
  <c r="B236" i="3"/>
  <c r="C236" i="3"/>
  <c r="D236" i="3"/>
  <c r="E236" i="3"/>
  <c r="B237" i="3"/>
  <c r="C237" i="3"/>
  <c r="D237" i="3"/>
  <c r="E237" i="3"/>
  <c r="B238" i="3"/>
  <c r="C238" i="3"/>
  <c r="D238" i="3"/>
  <c r="E238" i="3"/>
  <c r="B239" i="3"/>
  <c r="C239" i="3"/>
  <c r="D239" i="3"/>
  <c r="E239" i="3"/>
  <c r="B240" i="3"/>
  <c r="C240" i="3"/>
  <c r="D240" i="3"/>
  <c r="E240" i="3"/>
  <c r="B241" i="3"/>
  <c r="C241" i="3"/>
  <c r="D241" i="3"/>
  <c r="E241" i="3"/>
  <c r="B242" i="3"/>
  <c r="C242" i="3"/>
  <c r="D242" i="3"/>
  <c r="E242" i="3"/>
  <c r="B243" i="3"/>
  <c r="C243" i="3"/>
  <c r="D243" i="3"/>
  <c r="E243" i="3"/>
  <c r="B244" i="3"/>
  <c r="C244" i="3"/>
  <c r="D244" i="3"/>
  <c r="E244" i="3"/>
  <c r="B245" i="3"/>
  <c r="C245" i="3"/>
  <c r="D245" i="3"/>
  <c r="E245" i="3"/>
  <c r="B246" i="3"/>
  <c r="C246" i="3"/>
  <c r="D246" i="3"/>
  <c r="E246" i="3"/>
  <c r="B247" i="3"/>
  <c r="C247" i="3"/>
  <c r="D247" i="3"/>
  <c r="E247" i="3"/>
  <c r="B248" i="3"/>
  <c r="C248" i="3"/>
  <c r="D248" i="3"/>
  <c r="E248" i="3"/>
  <c r="B249" i="3"/>
  <c r="C249" i="3"/>
  <c r="D249" i="3"/>
  <c r="E249" i="3"/>
  <c r="B250" i="3"/>
  <c r="C250" i="3"/>
  <c r="D250" i="3"/>
  <c r="E250" i="3"/>
  <c r="B251" i="3"/>
  <c r="C251" i="3"/>
  <c r="D251" i="3"/>
  <c r="E251" i="3"/>
  <c r="B252" i="3"/>
  <c r="C252" i="3"/>
  <c r="D252" i="3"/>
  <c r="E252" i="3"/>
  <c r="B202" i="3"/>
  <c r="C202" i="3"/>
  <c r="D202" i="3"/>
  <c r="E202" i="3"/>
  <c r="B203" i="3"/>
  <c r="C203" i="3"/>
  <c r="D203" i="3"/>
  <c r="E203" i="3"/>
  <c r="B204" i="3"/>
  <c r="C204" i="3"/>
  <c r="D204" i="3"/>
  <c r="E204" i="3"/>
  <c r="B205" i="3"/>
  <c r="C205" i="3"/>
  <c r="D205" i="3"/>
  <c r="E205" i="3"/>
  <c r="B206" i="3"/>
  <c r="C206" i="3"/>
  <c r="D206" i="3"/>
  <c r="E206" i="3"/>
  <c r="B207" i="3"/>
  <c r="C207" i="3"/>
  <c r="D207" i="3"/>
  <c r="E207" i="3"/>
  <c r="B208" i="3"/>
  <c r="C208" i="3"/>
  <c r="D208" i="3"/>
  <c r="E208" i="3"/>
  <c r="B209" i="3"/>
  <c r="C209" i="3"/>
  <c r="D209" i="3"/>
  <c r="E209" i="3"/>
  <c r="B210" i="3"/>
  <c r="C210" i="3"/>
  <c r="D210" i="3"/>
  <c r="E210" i="3"/>
  <c r="B211" i="3"/>
  <c r="C211" i="3"/>
  <c r="D211" i="3"/>
  <c r="E211" i="3"/>
  <c r="B212" i="3"/>
  <c r="C212" i="3"/>
  <c r="D212" i="3"/>
  <c r="E212" i="3"/>
  <c r="B213" i="3"/>
  <c r="C213" i="3"/>
  <c r="D213" i="3"/>
  <c r="E213" i="3"/>
  <c r="B214" i="3"/>
  <c r="C214" i="3"/>
  <c r="D214" i="3"/>
  <c r="E214" i="3"/>
  <c r="B215" i="3"/>
  <c r="C215" i="3"/>
  <c r="D215" i="3"/>
  <c r="E215" i="3"/>
  <c r="B216" i="3"/>
  <c r="C216" i="3"/>
  <c r="D216" i="3"/>
  <c r="E216" i="3"/>
  <c r="B217" i="3"/>
  <c r="C217" i="3"/>
  <c r="D217" i="3"/>
  <c r="E217" i="3"/>
  <c r="B218" i="3"/>
  <c r="C218" i="3"/>
  <c r="D218" i="3"/>
  <c r="E218" i="3"/>
  <c r="B219" i="3"/>
  <c r="C219" i="3"/>
  <c r="D219" i="3"/>
  <c r="E219" i="3"/>
  <c r="B220" i="3"/>
  <c r="C220" i="3"/>
  <c r="D220" i="3"/>
  <c r="E220" i="3"/>
  <c r="B221" i="3"/>
  <c r="C221" i="3"/>
  <c r="D221" i="3"/>
  <c r="E221" i="3"/>
  <c r="B222" i="3"/>
  <c r="C222" i="3"/>
  <c r="D222" i="3"/>
  <c r="E222" i="3"/>
  <c r="B223" i="3"/>
  <c r="C223" i="3"/>
  <c r="D223" i="3"/>
  <c r="E223" i="3"/>
  <c r="B224" i="3"/>
  <c r="C224" i="3"/>
  <c r="D224" i="3"/>
  <c r="E224" i="3"/>
  <c r="B225" i="3"/>
  <c r="C225" i="3"/>
  <c r="D225" i="3"/>
  <c r="E225" i="3"/>
  <c r="B226" i="3"/>
  <c r="C226" i="3"/>
  <c r="D226" i="3"/>
  <c r="E226" i="3"/>
  <c r="B227" i="3"/>
  <c r="C227" i="3"/>
  <c r="D227" i="3"/>
  <c r="E227" i="3"/>
  <c r="B228" i="3"/>
  <c r="C228" i="3"/>
  <c r="D228" i="3"/>
  <c r="E228" i="3"/>
  <c r="B229" i="3"/>
  <c r="C229" i="3"/>
  <c r="D229" i="3"/>
  <c r="E229" i="3"/>
  <c r="B230" i="3"/>
  <c r="C230" i="3"/>
  <c r="D230" i="3"/>
  <c r="E230" i="3"/>
  <c r="B231" i="3"/>
  <c r="C231" i="3"/>
  <c r="D231" i="3"/>
  <c r="E231" i="3"/>
  <c r="J4" i="6" l="1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83" i="3"/>
  <c r="C83" i="3"/>
  <c r="D83" i="3"/>
  <c r="E83" i="3"/>
  <c r="B84" i="3"/>
  <c r="C84" i="3"/>
  <c r="D84" i="3"/>
  <c r="E84" i="3"/>
  <c r="B85" i="3"/>
  <c r="C85" i="3"/>
  <c r="D85" i="3"/>
  <c r="E85" i="3"/>
  <c r="B86" i="3"/>
  <c r="C86" i="3"/>
  <c r="D86" i="3"/>
  <c r="E86" i="3"/>
  <c r="B87" i="3"/>
  <c r="C87" i="3"/>
  <c r="D87" i="3"/>
  <c r="E87" i="3"/>
  <c r="B88" i="3"/>
  <c r="C88" i="3"/>
  <c r="D88" i="3"/>
  <c r="E88" i="3"/>
  <c r="B89" i="3"/>
  <c r="C89" i="3"/>
  <c r="D89" i="3"/>
  <c r="E89" i="3"/>
  <c r="B90" i="3"/>
  <c r="C90" i="3"/>
  <c r="D90" i="3"/>
  <c r="E90" i="3"/>
  <c r="B91" i="3"/>
  <c r="C91" i="3"/>
  <c r="D91" i="3"/>
  <c r="E91" i="3"/>
  <c r="B92" i="3"/>
  <c r="C92" i="3"/>
  <c r="D92" i="3"/>
  <c r="E92" i="3"/>
  <c r="B93" i="3"/>
  <c r="C93" i="3"/>
  <c r="D93" i="3"/>
  <c r="E93" i="3"/>
  <c r="B94" i="3"/>
  <c r="C94" i="3"/>
  <c r="D94" i="3"/>
  <c r="E94" i="3"/>
  <c r="B95" i="3"/>
  <c r="C95" i="3"/>
  <c r="D95" i="3"/>
  <c r="E95" i="3"/>
  <c r="B96" i="3"/>
  <c r="C96" i="3"/>
  <c r="D96" i="3"/>
  <c r="E96" i="3"/>
  <c r="B97" i="3"/>
  <c r="C97" i="3"/>
  <c r="D97" i="3"/>
  <c r="E97" i="3"/>
  <c r="B98" i="3"/>
  <c r="C98" i="3"/>
  <c r="D98" i="3"/>
  <c r="E98" i="3"/>
  <c r="B99" i="3"/>
  <c r="C99" i="3"/>
  <c r="D99" i="3"/>
  <c r="E99" i="3"/>
  <c r="B100" i="3"/>
  <c r="C100" i="3"/>
  <c r="D100" i="3"/>
  <c r="E100" i="3"/>
  <c r="B101" i="3"/>
  <c r="C101" i="3"/>
  <c r="D101" i="3"/>
  <c r="E101" i="3"/>
  <c r="B102" i="3"/>
  <c r="C102" i="3"/>
  <c r="D102" i="3"/>
  <c r="E102" i="3"/>
  <c r="B103" i="3"/>
  <c r="C103" i="3"/>
  <c r="D103" i="3"/>
  <c r="E103" i="3"/>
  <c r="B104" i="3"/>
  <c r="C104" i="3"/>
  <c r="D104" i="3"/>
  <c r="E104" i="3"/>
  <c r="B105" i="3"/>
  <c r="C105" i="3"/>
  <c r="D105" i="3"/>
  <c r="E105" i="3"/>
  <c r="B106" i="3"/>
  <c r="C106" i="3"/>
  <c r="D106" i="3"/>
  <c r="E106" i="3"/>
  <c r="B107" i="3"/>
  <c r="C107" i="3"/>
  <c r="D107" i="3"/>
  <c r="E107" i="3"/>
  <c r="B108" i="3"/>
  <c r="C108" i="3"/>
  <c r="D108" i="3"/>
  <c r="E108" i="3"/>
  <c r="B109" i="3"/>
  <c r="C109" i="3"/>
  <c r="D109" i="3"/>
  <c r="E109" i="3"/>
  <c r="B110" i="3"/>
  <c r="C110" i="3"/>
  <c r="D110" i="3"/>
  <c r="E110" i="3"/>
  <c r="B111" i="3"/>
  <c r="C111" i="3"/>
  <c r="D111" i="3"/>
  <c r="E111" i="3"/>
  <c r="B112" i="3"/>
  <c r="C112" i="3"/>
  <c r="D112" i="3"/>
  <c r="E112" i="3"/>
  <c r="B113" i="3"/>
  <c r="C113" i="3"/>
  <c r="D113" i="3"/>
  <c r="E113" i="3"/>
  <c r="B114" i="3"/>
  <c r="C114" i="3"/>
  <c r="D114" i="3"/>
  <c r="E114" i="3"/>
  <c r="B115" i="3"/>
  <c r="C115" i="3"/>
  <c r="D115" i="3"/>
  <c r="E115" i="3"/>
  <c r="B116" i="3"/>
  <c r="C116" i="3"/>
  <c r="D116" i="3"/>
  <c r="E116" i="3"/>
  <c r="B117" i="3"/>
  <c r="C117" i="3"/>
  <c r="D117" i="3"/>
  <c r="E117" i="3"/>
  <c r="B118" i="3"/>
  <c r="C118" i="3"/>
  <c r="D118" i="3"/>
  <c r="E118" i="3"/>
  <c r="B119" i="3"/>
  <c r="C119" i="3"/>
  <c r="D119" i="3"/>
  <c r="E119" i="3"/>
  <c r="B120" i="3"/>
  <c r="C120" i="3"/>
  <c r="D120" i="3"/>
  <c r="E120" i="3"/>
  <c r="B121" i="3"/>
  <c r="C121" i="3"/>
  <c r="D121" i="3"/>
  <c r="E121" i="3"/>
  <c r="B122" i="3"/>
  <c r="C122" i="3"/>
  <c r="D122" i="3"/>
  <c r="E122" i="3"/>
  <c r="B123" i="3"/>
  <c r="C123" i="3"/>
  <c r="D123" i="3"/>
  <c r="E123" i="3"/>
  <c r="B124" i="3"/>
  <c r="C124" i="3"/>
  <c r="D124" i="3"/>
  <c r="E124" i="3"/>
  <c r="B125" i="3"/>
  <c r="C125" i="3"/>
  <c r="D125" i="3"/>
  <c r="E125" i="3"/>
  <c r="B126" i="3"/>
  <c r="C126" i="3"/>
  <c r="D126" i="3"/>
  <c r="E126" i="3"/>
  <c r="B127" i="3"/>
  <c r="C127" i="3"/>
  <c r="D127" i="3"/>
  <c r="E127" i="3"/>
  <c r="B128" i="3"/>
  <c r="C128" i="3"/>
  <c r="D128" i="3"/>
  <c r="E128" i="3"/>
  <c r="B129" i="3"/>
  <c r="C129" i="3"/>
  <c r="D129" i="3"/>
  <c r="E129" i="3"/>
  <c r="B130" i="3"/>
  <c r="C130" i="3"/>
  <c r="D130" i="3"/>
  <c r="E130" i="3"/>
  <c r="B131" i="3"/>
  <c r="C131" i="3"/>
  <c r="D131" i="3"/>
  <c r="E131" i="3"/>
  <c r="B132" i="3"/>
  <c r="C132" i="3"/>
  <c r="D132" i="3"/>
  <c r="E132" i="3"/>
  <c r="B133" i="3"/>
  <c r="C133" i="3"/>
  <c r="D133" i="3"/>
  <c r="E133" i="3"/>
  <c r="B134" i="3"/>
  <c r="C134" i="3"/>
  <c r="D134" i="3"/>
  <c r="E134" i="3"/>
  <c r="B135" i="3"/>
  <c r="C135" i="3"/>
  <c r="D135" i="3"/>
  <c r="E135" i="3"/>
  <c r="B136" i="3"/>
  <c r="C136" i="3"/>
  <c r="D136" i="3"/>
  <c r="E136" i="3"/>
  <c r="B137" i="3"/>
  <c r="C137" i="3"/>
  <c r="D137" i="3"/>
  <c r="E137" i="3"/>
  <c r="B138" i="3"/>
  <c r="C138" i="3"/>
  <c r="D138" i="3"/>
  <c r="E138" i="3"/>
  <c r="B139" i="3"/>
  <c r="C139" i="3"/>
  <c r="D139" i="3"/>
  <c r="E139" i="3"/>
  <c r="B140" i="3"/>
  <c r="C140" i="3"/>
  <c r="D140" i="3"/>
  <c r="E140" i="3"/>
  <c r="B141" i="3"/>
  <c r="C141" i="3"/>
  <c r="D141" i="3"/>
  <c r="E141" i="3"/>
  <c r="B142" i="3"/>
  <c r="C142" i="3"/>
  <c r="D142" i="3"/>
  <c r="E142" i="3"/>
  <c r="B143" i="3"/>
  <c r="C143" i="3"/>
  <c r="D143" i="3"/>
  <c r="E143" i="3"/>
  <c r="B144" i="3"/>
  <c r="C144" i="3"/>
  <c r="D144" i="3"/>
  <c r="E144" i="3"/>
  <c r="B145" i="3"/>
  <c r="C145" i="3"/>
  <c r="D145" i="3"/>
  <c r="E145" i="3"/>
  <c r="B146" i="3"/>
  <c r="C146" i="3"/>
  <c r="D146" i="3"/>
  <c r="E146" i="3"/>
  <c r="B147" i="3"/>
  <c r="C147" i="3"/>
  <c r="D147" i="3"/>
  <c r="E147" i="3"/>
  <c r="B148" i="3"/>
  <c r="C148" i="3"/>
  <c r="D148" i="3"/>
  <c r="E148" i="3"/>
  <c r="B149" i="3"/>
  <c r="C149" i="3"/>
  <c r="D149" i="3"/>
  <c r="E149" i="3"/>
  <c r="B150" i="3"/>
  <c r="C150" i="3"/>
  <c r="D150" i="3"/>
  <c r="E150" i="3"/>
  <c r="B151" i="3"/>
  <c r="C151" i="3"/>
  <c r="D151" i="3"/>
  <c r="E151" i="3"/>
  <c r="B152" i="3"/>
  <c r="C152" i="3"/>
  <c r="D152" i="3"/>
  <c r="E152" i="3"/>
  <c r="B153" i="3"/>
  <c r="C153" i="3"/>
  <c r="D153" i="3"/>
  <c r="E153" i="3"/>
  <c r="B154" i="3"/>
  <c r="C154" i="3"/>
  <c r="D154" i="3"/>
  <c r="E154" i="3"/>
  <c r="B155" i="3"/>
  <c r="C155" i="3"/>
  <c r="D155" i="3"/>
  <c r="E155" i="3"/>
  <c r="B156" i="3"/>
  <c r="C156" i="3"/>
  <c r="D156" i="3"/>
  <c r="E156" i="3"/>
  <c r="B157" i="3"/>
  <c r="C157" i="3"/>
  <c r="D157" i="3"/>
  <c r="E157" i="3"/>
  <c r="B158" i="3"/>
  <c r="C158" i="3"/>
  <c r="D158" i="3"/>
  <c r="E158" i="3"/>
  <c r="B159" i="3"/>
  <c r="C159" i="3"/>
  <c r="D159" i="3"/>
  <c r="E159" i="3"/>
  <c r="B160" i="3"/>
  <c r="C160" i="3"/>
  <c r="D160" i="3"/>
  <c r="E160" i="3"/>
  <c r="B161" i="3"/>
  <c r="C161" i="3"/>
  <c r="D161" i="3"/>
  <c r="E161" i="3"/>
  <c r="B162" i="3"/>
  <c r="C162" i="3"/>
  <c r="D162" i="3"/>
  <c r="E162" i="3"/>
  <c r="B163" i="3"/>
  <c r="C163" i="3"/>
  <c r="D163" i="3"/>
  <c r="E163" i="3"/>
  <c r="B164" i="3"/>
  <c r="C164" i="3"/>
  <c r="D164" i="3"/>
  <c r="E164" i="3"/>
  <c r="B165" i="3"/>
  <c r="C165" i="3"/>
  <c r="D165" i="3"/>
  <c r="E165" i="3"/>
  <c r="B166" i="3"/>
  <c r="C166" i="3"/>
  <c r="D166" i="3"/>
  <c r="E166" i="3"/>
  <c r="B167" i="3"/>
  <c r="C167" i="3"/>
  <c r="D167" i="3"/>
  <c r="E167" i="3"/>
  <c r="B168" i="3"/>
  <c r="C168" i="3"/>
  <c r="D168" i="3"/>
  <c r="E168" i="3"/>
  <c r="B169" i="3"/>
  <c r="C169" i="3"/>
  <c r="D169" i="3"/>
  <c r="E169" i="3"/>
  <c r="B170" i="3"/>
  <c r="C170" i="3"/>
  <c r="D170" i="3"/>
  <c r="E170" i="3"/>
  <c r="B171" i="3"/>
  <c r="C171" i="3"/>
  <c r="D171" i="3"/>
  <c r="E171" i="3"/>
  <c r="B172" i="3"/>
  <c r="C172" i="3"/>
  <c r="D172" i="3"/>
  <c r="E172" i="3"/>
  <c r="B173" i="3"/>
  <c r="C173" i="3"/>
  <c r="D173" i="3"/>
  <c r="E173" i="3"/>
  <c r="B174" i="3"/>
  <c r="C174" i="3"/>
  <c r="D174" i="3"/>
  <c r="E174" i="3"/>
  <c r="B175" i="3"/>
  <c r="C175" i="3"/>
  <c r="D175" i="3"/>
  <c r="E175" i="3"/>
  <c r="B176" i="3"/>
  <c r="C176" i="3"/>
  <c r="D176" i="3"/>
  <c r="E176" i="3"/>
  <c r="B177" i="3"/>
  <c r="C177" i="3"/>
  <c r="D177" i="3"/>
  <c r="E177" i="3"/>
  <c r="B178" i="3"/>
  <c r="C178" i="3"/>
  <c r="D178" i="3"/>
  <c r="E178" i="3"/>
  <c r="B179" i="3"/>
  <c r="C179" i="3"/>
  <c r="D179" i="3"/>
  <c r="E179" i="3"/>
  <c r="B180" i="3"/>
  <c r="C180" i="3"/>
  <c r="D180" i="3"/>
  <c r="E180" i="3"/>
  <c r="B181" i="3"/>
  <c r="C181" i="3"/>
  <c r="D181" i="3"/>
  <c r="E181" i="3"/>
  <c r="B182" i="3"/>
  <c r="C182" i="3"/>
  <c r="D182" i="3"/>
  <c r="E182" i="3"/>
  <c r="B183" i="3"/>
  <c r="C183" i="3"/>
  <c r="D183" i="3"/>
  <c r="E183" i="3"/>
  <c r="B184" i="3"/>
  <c r="C184" i="3"/>
  <c r="D184" i="3"/>
  <c r="E184" i="3"/>
  <c r="B185" i="3"/>
  <c r="C185" i="3"/>
  <c r="D185" i="3"/>
  <c r="E185" i="3"/>
  <c r="B186" i="3"/>
  <c r="C186" i="3"/>
  <c r="D186" i="3"/>
  <c r="E186" i="3"/>
  <c r="B187" i="3"/>
  <c r="C187" i="3"/>
  <c r="D187" i="3"/>
  <c r="E187" i="3"/>
  <c r="B188" i="3"/>
  <c r="C188" i="3"/>
  <c r="D188" i="3"/>
  <c r="E188" i="3"/>
  <c r="B189" i="3"/>
  <c r="C189" i="3"/>
  <c r="D189" i="3"/>
  <c r="E189" i="3"/>
  <c r="B190" i="3"/>
  <c r="C190" i="3"/>
  <c r="D190" i="3"/>
  <c r="E190" i="3"/>
  <c r="B191" i="3"/>
  <c r="C191" i="3"/>
  <c r="D191" i="3"/>
  <c r="E191" i="3"/>
  <c r="B192" i="3"/>
  <c r="C192" i="3"/>
  <c r="D192" i="3"/>
  <c r="E192" i="3"/>
  <c r="B193" i="3"/>
  <c r="C193" i="3"/>
  <c r="D193" i="3"/>
  <c r="E193" i="3"/>
  <c r="B194" i="3"/>
  <c r="C194" i="3"/>
  <c r="D194" i="3"/>
  <c r="E194" i="3"/>
  <c r="B195" i="3"/>
  <c r="C195" i="3"/>
  <c r="D195" i="3"/>
  <c r="E195" i="3"/>
  <c r="B196" i="3"/>
  <c r="C196" i="3"/>
  <c r="D196" i="3"/>
  <c r="E196" i="3"/>
  <c r="B197" i="3"/>
  <c r="C197" i="3"/>
  <c r="D197" i="3"/>
  <c r="E197" i="3"/>
  <c r="B198" i="3"/>
  <c r="C198" i="3"/>
  <c r="D198" i="3"/>
  <c r="E198" i="3"/>
  <c r="B199" i="3"/>
  <c r="C199" i="3"/>
  <c r="D199" i="3"/>
  <c r="E199" i="3"/>
  <c r="B200" i="3"/>
  <c r="C200" i="3"/>
  <c r="D200" i="3"/>
  <c r="E200" i="3"/>
  <c r="B201" i="3"/>
  <c r="C201" i="3"/>
  <c r="D201" i="3"/>
  <c r="E201" i="3"/>
  <c r="B5" i="3" l="1"/>
  <c r="B6" i="3"/>
  <c r="E44" i="3" l="1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B2" i="3" s="1"/>
  <c r="E6" i="3"/>
  <c r="D6" i="3"/>
  <c r="C6" i="3"/>
  <c r="E5" i="3"/>
  <c r="D5" i="3"/>
  <c r="C5" i="3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B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" i="1"/>
  <c r="B32" i="1"/>
  <c r="D32" i="1"/>
  <c r="E32" i="1"/>
  <c r="B33" i="1"/>
  <c r="D33" i="1"/>
  <c r="E33" i="1"/>
  <c r="B34" i="1"/>
  <c r="D34" i="1"/>
  <c r="E34" i="1"/>
  <c r="B35" i="1"/>
  <c r="D35" i="1"/>
  <c r="E35" i="1"/>
  <c r="B36" i="1"/>
  <c r="D36" i="1"/>
  <c r="E36" i="1"/>
  <c r="B37" i="1"/>
  <c r="D37" i="1"/>
  <c r="E37" i="1"/>
  <c r="B38" i="1"/>
  <c r="D38" i="1"/>
  <c r="E38" i="1"/>
  <c r="B39" i="1"/>
  <c r="D39" i="1"/>
  <c r="E39" i="1"/>
  <c r="B40" i="1"/>
  <c r="D40" i="1"/>
  <c r="E40" i="1"/>
  <c r="B41" i="1"/>
  <c r="D41" i="1"/>
  <c r="E41" i="1"/>
  <c r="B42" i="1"/>
  <c r="D42" i="1"/>
  <c r="E42" i="1"/>
  <c r="B43" i="1"/>
  <c r="D43" i="1"/>
  <c r="E4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4" i="1"/>
  <c r="B2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</calcChain>
</file>

<file path=xl/comments1.xml><?xml version="1.0" encoding="utf-8"?>
<comments xmlns="http://schemas.openxmlformats.org/spreadsheetml/2006/main">
  <authors>
    <author>PISANI, LAMBERTO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PISANI, LAMBERTO:</t>
        </r>
        <r>
          <rPr>
            <sz val="9"/>
            <color indexed="81"/>
            <rFont val="Tahoma"/>
            <charset val="1"/>
          </rPr>
          <t xml:space="preserve">
does not depend on alpha</t>
        </r>
      </text>
    </comment>
  </commentList>
</comments>
</file>

<file path=xl/sharedStrings.xml><?xml version="1.0" encoding="utf-8"?>
<sst xmlns="http://schemas.openxmlformats.org/spreadsheetml/2006/main" count="222" uniqueCount="55">
  <si>
    <t>Alpha</t>
  </si>
  <si>
    <r>
      <t>ϵ</t>
    </r>
    <r>
      <rPr>
        <b/>
        <sz val="11"/>
        <color theme="1"/>
        <rFont val="STIXMathJax_Main-Web"/>
        <charset val="1"/>
      </rPr>
      <t>=1</t>
    </r>
    <r>
      <rPr>
        <b/>
        <i/>
        <sz val="11"/>
        <color theme="1"/>
        <rFont val="STIXMathJax_Main-Web"/>
        <charset val="1"/>
      </rPr>
      <t>t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STIXMathJax_Main-Web"/>
        <charset val="1"/>
      </rPr>
      <t>2</t>
    </r>
  </si>
  <si>
    <r>
      <t>ϵ</t>
    </r>
    <r>
      <rPr>
        <b/>
        <sz val="11"/>
        <color theme="1"/>
        <rFont val="STIXMathJax_Main-Web"/>
        <charset val="1"/>
      </rPr>
      <t>=</t>
    </r>
    <r>
      <rPr>
        <b/>
        <i/>
        <sz val="11"/>
        <color theme="1"/>
        <rFont val="STIXMathJax_Main-Web"/>
        <charset val="1"/>
      </rPr>
      <t>e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STIXMathJax_Main-Web"/>
        <charset val="1"/>
      </rPr>
      <t>−</t>
    </r>
    <r>
      <rPr>
        <b/>
        <i/>
        <sz val="11"/>
        <color theme="1"/>
        <rFont val="STIXMathJax_Main-Web"/>
        <charset val="1"/>
      </rPr>
      <t>at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STIXMathJax_Main-Web"/>
        <charset val="1"/>
      </rPr>
      <t>,for 0&lt;</t>
    </r>
    <r>
      <rPr>
        <b/>
        <i/>
        <sz val="11"/>
        <color theme="1"/>
        <rFont val="STIXMathJax_Main-Web"/>
        <charset val="1"/>
      </rPr>
      <t>a</t>
    </r>
    <r>
      <rPr>
        <b/>
        <sz val="11"/>
        <color theme="1"/>
        <rFont val="STIXMathJax_Main-Web"/>
        <charset val="1"/>
      </rPr>
      <t>&lt;1</t>
    </r>
  </si>
  <si>
    <r>
      <t>ϵ</t>
    </r>
    <r>
      <rPr>
        <b/>
        <sz val="11"/>
        <color theme="1"/>
        <rFont val="STIXMathJax_Main-Web"/>
        <charset val="1"/>
      </rPr>
      <t>=cos(</t>
    </r>
    <r>
      <rPr>
        <b/>
        <i/>
        <sz val="11"/>
        <color theme="1"/>
        <rFont val="STIXMathJax_Main-Web"/>
        <charset val="1"/>
      </rPr>
      <t>at</t>
    </r>
    <r>
      <rPr>
        <b/>
        <sz val="11"/>
        <color theme="1"/>
        <rFont val="STIXMathJax_Main-Web"/>
        <charset val="1"/>
      </rPr>
      <t>),for 0&lt;</t>
    </r>
    <r>
      <rPr>
        <b/>
        <i/>
        <sz val="11"/>
        <color theme="1"/>
        <rFont val="STIXMathJax_Main-Web"/>
        <charset val="1"/>
      </rPr>
      <t>a</t>
    </r>
  </si>
  <si>
    <r>
      <t>a^t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STIXMathJax_Main-Web"/>
        <charset val="1"/>
      </rPr>
      <t>,for 0&lt;</t>
    </r>
    <r>
      <rPr>
        <b/>
        <i/>
        <sz val="11"/>
        <color theme="1"/>
        <rFont val="STIXMathJax_Main-Web"/>
        <charset val="1"/>
      </rPr>
      <t>a</t>
    </r>
    <r>
      <rPr>
        <b/>
        <sz val="11"/>
        <color theme="1"/>
        <rFont val="STIXMathJax_Main-Web"/>
        <charset val="1"/>
      </rPr>
      <t>&lt;1</t>
    </r>
  </si>
  <si>
    <t>High Alpha needed</t>
  </si>
  <si>
    <t>Low Alpha needed</t>
  </si>
  <si>
    <t>Alpha Independent</t>
  </si>
  <si>
    <t>Trial #</t>
  </si>
  <si>
    <r>
      <t>ϵ=a^t</t>
    </r>
    <r>
      <rPr>
        <b/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STIXMathJax_Main-Web"/>
        <charset val="1"/>
      </rPr>
      <t>,for 0&lt;</t>
    </r>
    <r>
      <rPr>
        <b/>
        <i/>
        <sz val="11"/>
        <color theme="1"/>
        <rFont val="STIXMathJax_Main-Web"/>
        <charset val="1"/>
      </rPr>
      <t>a</t>
    </r>
    <r>
      <rPr>
        <b/>
        <sz val="11"/>
        <color theme="1"/>
        <rFont val="STIXMathJax_Main-Web"/>
        <charset val="1"/>
      </rPr>
      <t>&lt;1</t>
    </r>
  </si>
  <si>
    <t>inputs</t>
  </si>
  <si>
    <t>all</t>
  </si>
  <si>
    <t>alpha</t>
  </si>
  <si>
    <t>test trials</t>
  </si>
  <si>
    <t>a+/a+</t>
  </si>
  <si>
    <t>f/a+</t>
  </si>
  <si>
    <t>ALL</t>
  </si>
  <si>
    <t>a+/b</t>
  </si>
  <si>
    <t>all but LEFT</t>
  </si>
  <si>
    <t>d/a+</t>
  </si>
  <si>
    <t>a+/a</t>
  </si>
  <si>
    <t>(waypoint,inputs['light'])</t>
  </si>
  <si>
    <t>a+/c</t>
  </si>
  <si>
    <t>a+/f</t>
  </si>
  <si>
    <t>count &gt; .05</t>
  </si>
  <si>
    <t>d/f</t>
  </si>
  <si>
    <t>d/c</t>
  </si>
  <si>
    <t>a/c</t>
  </si>
  <si>
    <t>a+/d</t>
  </si>
  <si>
    <t>rating</t>
  </si>
  <si>
    <t>Count of rating</t>
  </si>
  <si>
    <t>Column Labels</t>
  </si>
  <si>
    <t>Grand Total</t>
  </si>
  <si>
    <t>Row Labels</t>
  </si>
  <si>
    <t>1</t>
  </si>
  <si>
    <t>Waypoint</t>
  </si>
  <si>
    <t>Forward</t>
  </si>
  <si>
    <t>Left</t>
  </si>
  <si>
    <t>Right</t>
  </si>
  <si>
    <t>Green</t>
  </si>
  <si>
    <t>Light</t>
  </si>
  <si>
    <t>oncoming</t>
  </si>
  <si>
    <t>none</t>
  </si>
  <si>
    <t>left</t>
  </si>
  <si>
    <t>right</t>
  </si>
  <si>
    <t>red</t>
  </si>
  <si>
    <t>Action</t>
  </si>
  <si>
    <r>
      <t xml:space="preserve">penalty = (math.pow(gradient, fnc)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/ (gradient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</si>
  <si>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t>penalty = (math.pow(gradient, fnc) - 1) / (gradient - 1)</t>
  </si>
  <si>
    <t>Gradient -&gt;</t>
  </si>
  <si>
    <t>fnc = self.t * 1.0 / (self.t + state['deadline']) if agent.primary_agent else 0.0</t>
  </si>
  <si>
    <t>Penalty</t>
  </si>
  <si>
    <t>Deadline</t>
  </si>
  <si>
    <t>fnc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</si>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</sst>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STIXMathJax_Main-Web"/>
      <charset val="1"/>
    </font>
    <font>
      <b/>
      <sz val="11"/>
      <color theme="1"/>
      <name val="STIXMathJax_Main-Web"/>
      <charset val="1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B5CEA8"/>
      <name val="Consolas"/>
      <family val="3"/>
    </font>
    <font>
      <sz val="11"/>
      <color rgb="FFD4D4D4"/>
      <name val="Consolas"/>
      <family val="3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3" borderId="0" xfId="1" applyAlignment="1">
      <alignment horizontal="center"/>
    </xf>
    <xf numFmtId="2" fontId="0" fillId="0" borderId="0" xfId="0" applyNumberFormat="1"/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0" fillId="0" borderId="0" xfId="0" applyFont="1" applyAlignment="1">
      <alignment horizontal="center" wrapText="1"/>
    </xf>
  </cellXfs>
  <cellStyles count="2">
    <cellStyle name="Good" xfId="1" builtinId="26"/>
    <cellStyle name="Normal" xfId="0" builtinId="0"/>
  </cellStyles>
  <dxfs count="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STIXMathJax_Main-Web"/>
        <charset val="1"/>
        <scheme val="none"/>
      </font>
      <alignment horizontal="center" vertical="bottom" textRotation="0" wrapText="1" indent="0" justifyLastLine="0" shrinkToFit="0" readingOrder="0"/>
    </dxf>
    <dxf>
      <font>
        <color rgb="FFFF0000"/>
      </font>
      <fill>
        <patternFill patternType="solid">
          <fgColor auto="1"/>
          <bgColor theme="0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STIXMathJax_Main-Web"/>
        <charset val="1"/>
        <scheme val="none"/>
      </font>
      <alignment horizontal="center" vertical="bottom" textRotation="0" wrapText="1" indent="0" justifyLastLine="0" shrinkToFit="0" readingOrder="0"/>
    </dxf>
    <dxf>
      <font>
        <color rgb="FFFF0000"/>
      </font>
      <fill>
        <patternFill patternType="solid">
          <fgColor auto="1"/>
          <bgColor theme="0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STIXMathJax_Main-Web"/>
        <charset val="1"/>
        <scheme val="none"/>
      </font>
      <alignment horizontal="center" vertical="bottom" textRotation="0" wrapText="1" indent="0" justifyLastLine="0" shrinkToFit="0" readingOrder="0"/>
    </dxf>
    <dxf>
      <font>
        <color rgb="FFFF0000"/>
      </font>
      <fill>
        <patternFill patternType="solid">
          <fgColor auto="1"/>
          <bgColor theme="0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STIXMathJax_Main-Web"/>
        <charset val="1"/>
        <scheme val="none"/>
      </font>
      <alignment horizontal="center" vertical="bottom" textRotation="0" wrapText="1" indent="0" justifyLastLine="0" shrinkToFit="0" readingOrder="0"/>
    </dxf>
    <dxf>
      <font>
        <color rgb="FFFF0000"/>
      </font>
      <fill>
        <patternFill patternType="solid"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'Low Alpha'!$B$3</c:f>
              <c:strCache>
                <c:ptCount val="1"/>
                <c:pt idx="0">
                  <c:v>ϵ=a^t ,for 0&lt;a&lt;1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'Low Alpha'!$B$4:$B$23</c:f>
              <c:numCache>
                <c:formatCode>0.00</c:formatCode>
                <c:ptCount val="20"/>
                <c:pt idx="0">
                  <c:v>0.1</c:v>
                </c:pt>
                <c:pt idx="1">
                  <c:v>1.0000000000000002E-2</c:v>
                </c:pt>
                <c:pt idx="2">
                  <c:v>1.0000000000000002E-3</c:v>
                </c:pt>
                <c:pt idx="3">
                  <c:v>1.0000000000000005E-4</c:v>
                </c:pt>
                <c:pt idx="4">
                  <c:v>1.0000000000000006E-5</c:v>
                </c:pt>
                <c:pt idx="5">
                  <c:v>1.0000000000000006E-6</c:v>
                </c:pt>
                <c:pt idx="6">
                  <c:v>1.0000000000000007E-7</c:v>
                </c:pt>
                <c:pt idx="7">
                  <c:v>1.0000000000000008E-8</c:v>
                </c:pt>
                <c:pt idx="8">
                  <c:v>1.0000000000000009E-9</c:v>
                </c:pt>
                <c:pt idx="9">
                  <c:v>1.0000000000000011E-10</c:v>
                </c:pt>
                <c:pt idx="10">
                  <c:v>1.0000000000000011E-11</c:v>
                </c:pt>
                <c:pt idx="11">
                  <c:v>1.0000000000000014E-12</c:v>
                </c:pt>
                <c:pt idx="12">
                  <c:v>1.0000000000000014E-13</c:v>
                </c:pt>
                <c:pt idx="13">
                  <c:v>1.0000000000000014E-14</c:v>
                </c:pt>
                <c:pt idx="14">
                  <c:v>1.0000000000000017E-15</c:v>
                </c:pt>
                <c:pt idx="15">
                  <c:v>1.0000000000000017E-16</c:v>
                </c:pt>
                <c:pt idx="16">
                  <c:v>1.0000000000000018E-17</c:v>
                </c:pt>
                <c:pt idx="17">
                  <c:v>1.0000000000000018E-18</c:v>
                </c:pt>
                <c:pt idx="18">
                  <c:v>1.0000000000000019E-19</c:v>
                </c:pt>
                <c:pt idx="19">
                  <c:v>1.0000000000000022E-20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4-411E-AC7F-31D8241CBAEB}"/>
            </c:ext>
          </c:extLst>
        </c:ser>
        <c:ser>
          <c:idx val="2"/>
          <c:order val="2"/>
          <c:tx>
            <c:strRef>
              <c:f>'Low Alpha'!$C$3</c:f>
              <c:strCache>
                <c:ptCount val="1"/>
                <c:pt idx="0">
                  <c:v>ϵ=1t 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'Low Alpha'!$C$4:$C$23</c:f>
              <c:numCache>
                <c:formatCode>0.00</c:formatCode>
                <c:ptCount val="20"/>
                <c:pt idx="0">
                  <c:v>1</c:v>
                </c:pt>
                <c:pt idx="1">
                  <c:v>0.25</c:v>
                </c:pt>
                <c:pt idx="2">
                  <c:v>0.1111111111111111</c:v>
                </c:pt>
                <c:pt idx="3">
                  <c:v>6.25E-2</c:v>
                </c:pt>
                <c:pt idx="4">
                  <c:v>0.04</c:v>
                </c:pt>
                <c:pt idx="5">
                  <c:v>2.7777777777777776E-2</c:v>
                </c:pt>
                <c:pt idx="6">
                  <c:v>2.0408163265306121E-2</c:v>
                </c:pt>
                <c:pt idx="7">
                  <c:v>1.5625E-2</c:v>
                </c:pt>
                <c:pt idx="8">
                  <c:v>1.2345679012345678E-2</c:v>
                </c:pt>
                <c:pt idx="9">
                  <c:v>0.01</c:v>
                </c:pt>
                <c:pt idx="10">
                  <c:v>8.2644628099173556E-3</c:v>
                </c:pt>
                <c:pt idx="11">
                  <c:v>6.9444444444444441E-3</c:v>
                </c:pt>
                <c:pt idx="12">
                  <c:v>5.9171597633136093E-3</c:v>
                </c:pt>
                <c:pt idx="13">
                  <c:v>5.1020408163265302E-3</c:v>
                </c:pt>
                <c:pt idx="14">
                  <c:v>4.4444444444444444E-3</c:v>
                </c:pt>
                <c:pt idx="15">
                  <c:v>3.90625E-3</c:v>
                </c:pt>
                <c:pt idx="16">
                  <c:v>3.4602076124567475E-3</c:v>
                </c:pt>
                <c:pt idx="17">
                  <c:v>3.0864197530864196E-3</c:v>
                </c:pt>
                <c:pt idx="18">
                  <c:v>2.7700831024930748E-3</c:v>
                </c:pt>
                <c:pt idx="19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4-411E-AC7F-31D8241CBAEB}"/>
            </c:ext>
          </c:extLst>
        </c:ser>
        <c:ser>
          <c:idx val="3"/>
          <c:order val="3"/>
          <c:tx>
            <c:strRef>
              <c:f>'Low Alpha'!$D$3</c:f>
              <c:strCache>
                <c:ptCount val="1"/>
                <c:pt idx="0">
                  <c:v>ϵ=e −at ,for 0&lt;a&lt;1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'Low Alpha'!$D$4:$D$23</c:f>
              <c:numCache>
                <c:formatCode>0.00</c:formatCode>
                <c:ptCount val="20"/>
                <c:pt idx="0">
                  <c:v>0.90483741803595952</c:v>
                </c:pt>
                <c:pt idx="1">
                  <c:v>0.81873075307798182</c:v>
                </c:pt>
                <c:pt idx="2">
                  <c:v>0.74081822068171788</c:v>
                </c:pt>
                <c:pt idx="3">
                  <c:v>0.67032004603563933</c:v>
                </c:pt>
                <c:pt idx="4">
                  <c:v>0.60653065971263342</c:v>
                </c:pt>
                <c:pt idx="5">
                  <c:v>0.54881163609402639</c:v>
                </c:pt>
                <c:pt idx="6">
                  <c:v>0.49658530379140947</c:v>
                </c:pt>
                <c:pt idx="7">
                  <c:v>0.44932896411722156</c:v>
                </c:pt>
                <c:pt idx="8">
                  <c:v>0.40656965974059911</c:v>
                </c:pt>
                <c:pt idx="9">
                  <c:v>0.36787944117144233</c:v>
                </c:pt>
                <c:pt idx="10">
                  <c:v>0.33287108369807955</c:v>
                </c:pt>
                <c:pt idx="11">
                  <c:v>0.30119421191220203</c:v>
                </c:pt>
                <c:pt idx="12">
                  <c:v>0.27253179303401259</c:v>
                </c:pt>
                <c:pt idx="13">
                  <c:v>0.24659696394160643</c:v>
                </c:pt>
                <c:pt idx="14">
                  <c:v>0.22313016014842982</c:v>
                </c:pt>
                <c:pt idx="15">
                  <c:v>0.20189651799465538</c:v>
                </c:pt>
                <c:pt idx="16">
                  <c:v>0.18268352405273461</c:v>
                </c:pt>
                <c:pt idx="17">
                  <c:v>0.16529888822158653</c:v>
                </c:pt>
                <c:pt idx="18">
                  <c:v>0.14956861922263504</c:v>
                </c:pt>
                <c:pt idx="19">
                  <c:v>0.1353352832366127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4-411E-AC7F-31D8241CBAEB}"/>
            </c:ext>
          </c:extLst>
        </c:ser>
        <c:ser>
          <c:idx val="4"/>
          <c:order val="4"/>
          <c:tx>
            <c:strRef>
              <c:f>'Low Alpha'!$E$3</c:f>
              <c:strCache>
                <c:ptCount val="1"/>
                <c:pt idx="0">
                  <c:v>ϵ=cos(at),for 0&lt;a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'Low Alpha'!$E$4:$E$23</c:f>
              <c:numCache>
                <c:formatCode>0.00</c:formatCode>
                <c:ptCount val="20"/>
                <c:pt idx="0">
                  <c:v>0.99500416527802582</c:v>
                </c:pt>
                <c:pt idx="1">
                  <c:v>0.98006657784124163</c:v>
                </c:pt>
                <c:pt idx="2">
                  <c:v>0.95533648912560598</c:v>
                </c:pt>
                <c:pt idx="3">
                  <c:v>0.9210609940028851</c:v>
                </c:pt>
                <c:pt idx="4">
                  <c:v>0.87758256189037276</c:v>
                </c:pt>
                <c:pt idx="5">
                  <c:v>0.82533561490967822</c:v>
                </c:pt>
                <c:pt idx="6">
                  <c:v>0.76484218728448838</c:v>
                </c:pt>
                <c:pt idx="7">
                  <c:v>0.69670670934716539</c:v>
                </c:pt>
                <c:pt idx="8">
                  <c:v>0.62160996827066439</c:v>
                </c:pt>
                <c:pt idx="9">
                  <c:v>0.54030230586813977</c:v>
                </c:pt>
                <c:pt idx="10">
                  <c:v>0.45359612142557731</c:v>
                </c:pt>
                <c:pt idx="11">
                  <c:v>0.3623577544766734</c:v>
                </c:pt>
                <c:pt idx="12">
                  <c:v>0.26749882862458735</c:v>
                </c:pt>
                <c:pt idx="13">
                  <c:v>0.16996714290024081</c:v>
                </c:pt>
                <c:pt idx="14">
                  <c:v>7.0737201667702906E-2</c:v>
                </c:pt>
                <c:pt idx="15">
                  <c:v>-2.9199522301288815E-2</c:v>
                </c:pt>
                <c:pt idx="16">
                  <c:v>-0.12884449429552486</c:v>
                </c:pt>
                <c:pt idx="17">
                  <c:v>-0.22720209469308711</c:v>
                </c:pt>
                <c:pt idx="18">
                  <c:v>-0.32328956686350357</c:v>
                </c:pt>
                <c:pt idx="19">
                  <c:v>-0.41614683654714241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4-411E-AC7F-31D8241CB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162800"/>
        <c:axId val="842652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'Low Alpha'!$A$3</c15:sqref>
                        </c15:formulaRef>
                      </c:ext>
                    </c:extLst>
                    <c:strCache>
                      <c:ptCount val="1"/>
                      <c:pt idx="0">
                        <c:v>Trial #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'Low Alpha'!$A$4:$A$23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784-411E-AC7F-31D8241CBAEB}"/>
                  </c:ext>
                </c:extLst>
              </c15:ser>
            </c15:filteredLineSeries>
          </c:ext>
        </c:extLst>
      </c:lineChart>
      <c:catAx>
        <c:axId val="25116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52848"/>
        <c:crosses val="autoZero"/>
        <c:auto val="1"/>
        <c:lblAlgn val="ctr"/>
        <c:lblOffset val="100"/>
        <c:noMultiLvlLbl val="0"/>
      </c:catAx>
      <c:valAx>
        <c:axId val="842652848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0070C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'Mid Alpha'!$B$3</c:f>
              <c:strCache>
                <c:ptCount val="1"/>
                <c:pt idx="0">
                  <c:v>a^t ,for 0&lt;a&lt;1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'Mid Alpha'!$B$4:$B$23</c:f>
              <c:numCache>
                <c:formatCode>0.00</c:formatCode>
                <c:ptCount val="2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  <c:pt idx="10">
                  <c:v>4.8828125E-4</c:v>
                </c:pt>
                <c:pt idx="11">
                  <c:v>2.44140625E-4</c:v>
                </c:pt>
                <c:pt idx="12">
                  <c:v>1.220703125E-4</c:v>
                </c:pt>
                <c:pt idx="13">
                  <c:v>6.103515625E-5</c:v>
                </c:pt>
                <c:pt idx="14">
                  <c:v>3.0517578125E-5</c:v>
                </c:pt>
                <c:pt idx="15">
                  <c:v>1.52587890625E-5</c:v>
                </c:pt>
                <c:pt idx="16">
                  <c:v>7.62939453125E-6</c:v>
                </c:pt>
                <c:pt idx="17">
                  <c:v>3.814697265625E-6</c:v>
                </c:pt>
                <c:pt idx="18">
                  <c:v>1.9073486328125E-6</c:v>
                </c:pt>
                <c:pt idx="19">
                  <c:v>9.5367431640625E-7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3-42A3-9AB8-9C81633FA824}"/>
            </c:ext>
          </c:extLst>
        </c:ser>
        <c:ser>
          <c:idx val="2"/>
          <c:order val="2"/>
          <c:tx>
            <c:strRef>
              <c:f>'Mid Alpha'!$C$3</c:f>
              <c:strCache>
                <c:ptCount val="1"/>
                <c:pt idx="0">
                  <c:v>ϵ=1t 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'Mid Alpha'!$C$4:$C$23</c:f>
              <c:numCache>
                <c:formatCode>0.00</c:formatCode>
                <c:ptCount val="20"/>
                <c:pt idx="0">
                  <c:v>1</c:v>
                </c:pt>
                <c:pt idx="1">
                  <c:v>0.25</c:v>
                </c:pt>
                <c:pt idx="2">
                  <c:v>0.1111111111111111</c:v>
                </c:pt>
                <c:pt idx="3">
                  <c:v>6.25E-2</c:v>
                </c:pt>
                <c:pt idx="4">
                  <c:v>0.04</c:v>
                </c:pt>
                <c:pt idx="5">
                  <c:v>2.7777777777777776E-2</c:v>
                </c:pt>
                <c:pt idx="6">
                  <c:v>2.0408163265306121E-2</c:v>
                </c:pt>
                <c:pt idx="7">
                  <c:v>1.5625E-2</c:v>
                </c:pt>
                <c:pt idx="8">
                  <c:v>1.2345679012345678E-2</c:v>
                </c:pt>
                <c:pt idx="9">
                  <c:v>0.01</c:v>
                </c:pt>
                <c:pt idx="10">
                  <c:v>8.2644628099173556E-3</c:v>
                </c:pt>
                <c:pt idx="11">
                  <c:v>6.9444444444444441E-3</c:v>
                </c:pt>
                <c:pt idx="12">
                  <c:v>5.9171597633136093E-3</c:v>
                </c:pt>
                <c:pt idx="13">
                  <c:v>5.1020408163265302E-3</c:v>
                </c:pt>
                <c:pt idx="14">
                  <c:v>4.4444444444444444E-3</c:v>
                </c:pt>
                <c:pt idx="15">
                  <c:v>3.90625E-3</c:v>
                </c:pt>
                <c:pt idx="16">
                  <c:v>3.4602076124567475E-3</c:v>
                </c:pt>
                <c:pt idx="17">
                  <c:v>3.0864197530864196E-3</c:v>
                </c:pt>
                <c:pt idx="18">
                  <c:v>2.7700831024930748E-3</c:v>
                </c:pt>
                <c:pt idx="19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3-42A3-9AB8-9C81633FA824}"/>
            </c:ext>
          </c:extLst>
        </c:ser>
        <c:ser>
          <c:idx val="3"/>
          <c:order val="3"/>
          <c:tx>
            <c:strRef>
              <c:f>'Mid Alpha'!$D$3</c:f>
              <c:strCache>
                <c:ptCount val="1"/>
                <c:pt idx="0">
                  <c:v>ϵ=e −at ,for 0&lt;a&lt;1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'Mid Alpha'!$D$4:$D$23</c:f>
              <c:numCache>
                <c:formatCode>0.00</c:formatCode>
                <c:ptCount val="20"/>
                <c:pt idx="0">
                  <c:v>0.60653065971263342</c:v>
                </c:pt>
                <c:pt idx="1">
                  <c:v>0.36787944117144233</c:v>
                </c:pt>
                <c:pt idx="2">
                  <c:v>0.22313016014842982</c:v>
                </c:pt>
                <c:pt idx="3">
                  <c:v>0.1353352832366127</c:v>
                </c:pt>
                <c:pt idx="4">
                  <c:v>8.20849986238988E-2</c:v>
                </c:pt>
                <c:pt idx="5">
                  <c:v>4.9787068367863944E-2</c:v>
                </c:pt>
                <c:pt idx="6">
                  <c:v>3.0197383422318501E-2</c:v>
                </c:pt>
                <c:pt idx="7">
                  <c:v>1.8315638888734179E-2</c:v>
                </c:pt>
                <c:pt idx="8">
                  <c:v>1.1108996538242306E-2</c:v>
                </c:pt>
                <c:pt idx="9">
                  <c:v>6.737946999085467E-3</c:v>
                </c:pt>
                <c:pt idx="10">
                  <c:v>4.0867714384640666E-3</c:v>
                </c:pt>
                <c:pt idx="11">
                  <c:v>2.4787521766663585E-3</c:v>
                </c:pt>
                <c:pt idx="12">
                  <c:v>1.5034391929775724E-3</c:v>
                </c:pt>
                <c:pt idx="13">
                  <c:v>9.1188196555451624E-4</c:v>
                </c:pt>
                <c:pt idx="14">
                  <c:v>5.5308437014783363E-4</c:v>
                </c:pt>
                <c:pt idx="15">
                  <c:v>3.3546262790251185E-4</c:v>
                </c:pt>
                <c:pt idx="16">
                  <c:v>2.0346836901064417E-4</c:v>
                </c:pt>
                <c:pt idx="17">
                  <c:v>1.2340980408667956E-4</c:v>
                </c:pt>
                <c:pt idx="18">
                  <c:v>7.4851829887700598E-5</c:v>
                </c:pt>
                <c:pt idx="19">
                  <c:v>4.5399929762484854E-5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3-42A3-9AB8-9C81633FA824}"/>
            </c:ext>
          </c:extLst>
        </c:ser>
        <c:ser>
          <c:idx val="4"/>
          <c:order val="4"/>
          <c:tx>
            <c:strRef>
              <c:f>'Mid Alpha'!$E$3</c:f>
              <c:strCache>
                <c:ptCount val="1"/>
                <c:pt idx="0">
                  <c:v>ϵ=cos(at),for 0&lt;a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'Mid Alpha'!$E$4:$E$23</c:f>
              <c:numCache>
                <c:formatCode>0.00</c:formatCode>
                <c:ptCount val="20"/>
                <c:pt idx="0">
                  <c:v>0.87758256189037276</c:v>
                </c:pt>
                <c:pt idx="1">
                  <c:v>0.54030230586813977</c:v>
                </c:pt>
                <c:pt idx="2">
                  <c:v>7.0737201667702906E-2</c:v>
                </c:pt>
                <c:pt idx="3">
                  <c:v>-0.41614683654714241</c:v>
                </c:pt>
                <c:pt idx="4">
                  <c:v>-0.8011436155469337</c:v>
                </c:pt>
                <c:pt idx="5">
                  <c:v>-0.98999249660044542</c:v>
                </c:pt>
                <c:pt idx="6">
                  <c:v>-0.93645668729079634</c:v>
                </c:pt>
                <c:pt idx="7">
                  <c:v>-0.65364362086361194</c:v>
                </c:pt>
                <c:pt idx="8">
                  <c:v>-0.2107957994307797</c:v>
                </c:pt>
                <c:pt idx="9">
                  <c:v>0.28366218546322625</c:v>
                </c:pt>
                <c:pt idx="10">
                  <c:v>0.70866977429125999</c:v>
                </c:pt>
                <c:pt idx="11">
                  <c:v>0.96017028665036597</c:v>
                </c:pt>
                <c:pt idx="12">
                  <c:v>0.97658762572802349</c:v>
                </c:pt>
                <c:pt idx="13">
                  <c:v>0.7539022543433046</c:v>
                </c:pt>
                <c:pt idx="14">
                  <c:v>0.34663531783502582</c:v>
                </c:pt>
                <c:pt idx="15">
                  <c:v>-0.14550003380861354</c:v>
                </c:pt>
                <c:pt idx="16">
                  <c:v>-0.60201190268482363</c:v>
                </c:pt>
                <c:pt idx="17">
                  <c:v>-0.91113026188467694</c:v>
                </c:pt>
                <c:pt idx="18">
                  <c:v>-0.99717215619637845</c:v>
                </c:pt>
                <c:pt idx="19">
                  <c:v>-0.83907152907645244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43-42A3-9AB8-9C81633F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162800"/>
        <c:axId val="842652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'Mid Alpha'!$A$3</c15:sqref>
                        </c15:formulaRef>
                      </c:ext>
                    </c:extLst>
                    <c:strCache>
                      <c:ptCount val="1"/>
                      <c:pt idx="0">
                        <c:v>Trial #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'Mid Alpha'!$A$4:$A$23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C43-42A3-9AB8-9C81633FA824}"/>
                  </c:ext>
                </c:extLst>
              </c15:ser>
            </c15:filteredLineSeries>
          </c:ext>
        </c:extLst>
      </c:lineChart>
      <c:catAx>
        <c:axId val="25116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52848"/>
        <c:crosses val="autoZero"/>
        <c:auto val="1"/>
        <c:lblAlgn val="ctr"/>
        <c:lblOffset val="100"/>
        <c:noMultiLvlLbl val="0"/>
      </c:catAx>
      <c:valAx>
        <c:axId val="842652848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0070C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'High Alpha'!$B$4</c:f>
              <c:strCache>
                <c:ptCount val="1"/>
                <c:pt idx="0">
                  <c:v>a^t ,for 0&lt;a&lt;1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'High Alpha'!$B$5:$B$24</c:f>
              <c:numCache>
                <c:formatCode>0.00</c:formatCode>
                <c:ptCount val="20"/>
                <c:pt idx="0">
                  <c:v>0.97</c:v>
                </c:pt>
                <c:pt idx="1">
                  <c:v>0.94089999999999996</c:v>
                </c:pt>
                <c:pt idx="2">
                  <c:v>0.91267299999999996</c:v>
                </c:pt>
                <c:pt idx="3">
                  <c:v>0.88529280999999993</c:v>
                </c:pt>
                <c:pt idx="4">
                  <c:v>0.8587340256999999</c:v>
                </c:pt>
                <c:pt idx="5">
                  <c:v>0.83297200492899992</c:v>
                </c:pt>
                <c:pt idx="6">
                  <c:v>0.80798284478112992</c:v>
                </c:pt>
                <c:pt idx="7">
                  <c:v>0.78374335943769602</c:v>
                </c:pt>
                <c:pt idx="8">
                  <c:v>0.76023105865456508</c:v>
                </c:pt>
                <c:pt idx="9">
                  <c:v>0.7374241268949282</c:v>
                </c:pt>
                <c:pt idx="10">
                  <c:v>0.71530140308808032</c:v>
                </c:pt>
                <c:pt idx="11">
                  <c:v>0.69384236099543783</c:v>
                </c:pt>
                <c:pt idx="12">
                  <c:v>0.67302709016557472</c:v>
                </c:pt>
                <c:pt idx="13">
                  <c:v>0.65283627746060746</c:v>
                </c:pt>
                <c:pt idx="14">
                  <c:v>0.63325118913678924</c:v>
                </c:pt>
                <c:pt idx="15">
                  <c:v>0.61425365346268557</c:v>
                </c:pt>
                <c:pt idx="16">
                  <c:v>0.595826043858805</c:v>
                </c:pt>
                <c:pt idx="17">
                  <c:v>0.57795126254304086</c:v>
                </c:pt>
                <c:pt idx="18">
                  <c:v>0.56061272466674961</c:v>
                </c:pt>
                <c:pt idx="19">
                  <c:v>0.54379434292674711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1B-401A-9320-B6C686C30798}"/>
            </c:ext>
          </c:extLst>
        </c:ser>
        <c:ser>
          <c:idx val="2"/>
          <c:order val="2"/>
          <c:tx>
            <c:strRef>
              <c:f>'High Alpha'!$C$4</c:f>
              <c:strCache>
                <c:ptCount val="1"/>
                <c:pt idx="0">
                  <c:v>ϵ=1t 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'High Alpha'!$C$5:$C$24</c:f>
              <c:numCache>
                <c:formatCode>0.00</c:formatCode>
                <c:ptCount val="20"/>
                <c:pt idx="0">
                  <c:v>1</c:v>
                </c:pt>
                <c:pt idx="1">
                  <c:v>0.25</c:v>
                </c:pt>
                <c:pt idx="2">
                  <c:v>0.1111111111111111</c:v>
                </c:pt>
                <c:pt idx="3">
                  <c:v>6.25E-2</c:v>
                </c:pt>
                <c:pt idx="4">
                  <c:v>0.04</c:v>
                </c:pt>
                <c:pt idx="5">
                  <c:v>2.7777777777777776E-2</c:v>
                </c:pt>
                <c:pt idx="6">
                  <c:v>2.0408163265306121E-2</c:v>
                </c:pt>
                <c:pt idx="7">
                  <c:v>1.5625E-2</c:v>
                </c:pt>
                <c:pt idx="8">
                  <c:v>1.2345679012345678E-2</c:v>
                </c:pt>
                <c:pt idx="9">
                  <c:v>0.01</c:v>
                </c:pt>
                <c:pt idx="10">
                  <c:v>8.2644628099173556E-3</c:v>
                </c:pt>
                <c:pt idx="11">
                  <c:v>6.9444444444444441E-3</c:v>
                </c:pt>
                <c:pt idx="12">
                  <c:v>5.9171597633136093E-3</c:v>
                </c:pt>
                <c:pt idx="13">
                  <c:v>5.1020408163265302E-3</c:v>
                </c:pt>
                <c:pt idx="14">
                  <c:v>4.4444444444444444E-3</c:v>
                </c:pt>
                <c:pt idx="15">
                  <c:v>3.90625E-3</c:v>
                </c:pt>
                <c:pt idx="16">
                  <c:v>3.4602076124567475E-3</c:v>
                </c:pt>
                <c:pt idx="17">
                  <c:v>3.0864197530864196E-3</c:v>
                </c:pt>
                <c:pt idx="18">
                  <c:v>2.7700831024930748E-3</c:v>
                </c:pt>
                <c:pt idx="19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1B-401A-9320-B6C686C30798}"/>
            </c:ext>
          </c:extLst>
        </c:ser>
        <c:ser>
          <c:idx val="3"/>
          <c:order val="3"/>
          <c:tx>
            <c:strRef>
              <c:f>'High Alpha'!$D$4</c:f>
              <c:strCache>
                <c:ptCount val="1"/>
                <c:pt idx="0">
                  <c:v>ϵ=e −at ,for 0&lt;a&lt;1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'High Alpha'!$D$5:$D$24</c:f>
              <c:numCache>
                <c:formatCode>0.00</c:formatCode>
                <c:ptCount val="20"/>
                <c:pt idx="0">
                  <c:v>0.37908303810339883</c:v>
                </c:pt>
                <c:pt idx="1">
                  <c:v>0.14370394977770293</c:v>
                </c:pt>
                <c:pt idx="2">
                  <c:v>5.4475729869189859E-2</c:v>
                </c:pt>
                <c:pt idx="3">
                  <c:v>2.0650825181712566E-2</c:v>
                </c:pt>
                <c:pt idx="4">
                  <c:v>7.8283775492257734E-3</c:v>
                </c:pt>
                <c:pt idx="5">
                  <c:v>2.9676051447809441E-3</c:v>
                </c:pt>
                <c:pt idx="6">
                  <c:v>1.1249687741748374E-3</c:v>
                </c:pt>
                <c:pt idx="7">
                  <c:v>4.2645658068565383E-4</c:v>
                </c:pt>
                <c:pt idx="8">
                  <c:v>1.6166245622550477E-4</c:v>
                </c:pt>
                <c:pt idx="9">
                  <c:v>6.1283495053222133E-5</c:v>
                </c:pt>
                <c:pt idx="10">
                  <c:v>2.3231533490370046E-5</c:v>
                </c:pt>
                <c:pt idx="11">
                  <c:v>8.8066802953303277E-6</c:v>
                </c:pt>
                <c:pt idx="12">
                  <c:v>3.3384631219591622E-6</c:v>
                </c:pt>
                <c:pt idx="13">
                  <c:v>1.2655547428684361E-6</c:v>
                </c:pt>
                <c:pt idx="14">
                  <c:v>4.7975033681273298E-7</c:v>
                </c:pt>
                <c:pt idx="15">
                  <c:v>1.8186521521009957E-7</c:v>
                </c:pt>
                <c:pt idx="16">
                  <c:v>6.8942018307173079E-8</c:v>
                </c:pt>
                <c:pt idx="17">
                  <c:v>2.6134749752863247E-8</c:v>
                </c:pt>
                <c:pt idx="18">
                  <c:v>9.9072403363874629E-9</c:v>
                </c:pt>
                <c:pt idx="19">
                  <c:v>3.7556667659383025E-9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1B-401A-9320-B6C686C30798}"/>
            </c:ext>
          </c:extLst>
        </c:ser>
        <c:ser>
          <c:idx val="4"/>
          <c:order val="4"/>
          <c:tx>
            <c:strRef>
              <c:f>'High Alpha'!$E$4</c:f>
              <c:strCache>
                <c:ptCount val="1"/>
                <c:pt idx="0">
                  <c:v>ϵ=cos(at),for 0&lt;a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'High Alpha'!$E$5:$E$24</c:f>
              <c:numCache>
                <c:formatCode>0.00</c:formatCode>
                <c:ptCount val="20"/>
                <c:pt idx="0">
                  <c:v>0.56529953116035436</c:v>
                </c:pt>
                <c:pt idx="1">
                  <c:v>-0.36087288013976715</c:v>
                </c:pt>
                <c:pt idx="2">
                  <c:v>-0.97330207106334865</c:v>
                </c:pt>
                <c:pt idx="3">
                  <c:v>-0.73954152875925849</c:v>
                </c:pt>
                <c:pt idx="4">
                  <c:v>0.1371771121009073</c:v>
                </c:pt>
                <c:pt idx="5">
                  <c:v>0.89463384307240745</c:v>
                </c:pt>
                <c:pt idx="6">
                  <c:v>0.87429507199712808</c:v>
                </c:pt>
                <c:pt idx="7">
                  <c:v>9.3843345519162319E-2</c:v>
                </c:pt>
                <c:pt idx="8">
                  <c:v>-0.76819587354812535</c:v>
                </c:pt>
                <c:pt idx="9">
                  <c:v>-0.96236487983131025</c:v>
                </c:pt>
                <c:pt idx="10">
                  <c:v>-0.31985295719953549</c:v>
                </c:pt>
                <c:pt idx="11">
                  <c:v>0.60073942634100996</c:v>
                </c:pt>
                <c:pt idx="12">
                  <c:v>0.99904838931976125</c:v>
                </c:pt>
                <c:pt idx="13">
                  <c:v>0.52878374583692667</c:v>
                </c:pt>
                <c:pt idx="14">
                  <c:v>-0.40120598210609892</c:v>
                </c:pt>
                <c:pt idx="15">
                  <c:v>-0.98238685300354223</c:v>
                </c:pt>
                <c:pt idx="16">
                  <c:v>-0.70947967273589796</c:v>
                </c:pt>
                <c:pt idx="17">
                  <c:v>0.18024980027273496</c:v>
                </c:pt>
                <c:pt idx="18">
                  <c:v>0.91326992790774497</c:v>
                </c:pt>
                <c:pt idx="19">
                  <c:v>0.85229232386546439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1B-401A-9320-B6C686C30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162800"/>
        <c:axId val="842652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'High Alpha'!$A$4</c15:sqref>
                        </c15:formulaRef>
                      </c:ext>
                    </c:extLst>
                    <c:strCache>
                      <c:ptCount val="1"/>
                      <c:pt idx="0">
                        <c:v>Trial #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'High Alpha'!$A$5:$A$24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21B-401A-9320-B6C686C30798}"/>
                  </c:ext>
                </c:extLst>
              </c15:ser>
            </c15:filteredLineSeries>
          </c:ext>
        </c:extLst>
      </c:lineChart>
      <c:catAx>
        <c:axId val="25116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52848"/>
        <c:crosses val="autoZero"/>
        <c:auto val="1"/>
        <c:lblAlgn val="ctr"/>
        <c:lblOffset val="100"/>
        <c:noMultiLvlLbl val="0"/>
      </c:catAx>
      <c:valAx>
        <c:axId val="842652848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800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0070C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[SelectinAlgorithm.xlsx]Sheet2!PivotTable3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0.72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1"/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7C-488D-B94A-D647589EA5D1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1"/>
                <c:pt idx="1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7C-488D-B94A-D647589EA5D1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0.95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Sheet2!$D$3:$D$14</c:f>
              <c:numCache>
                <c:formatCode>General</c:formatCode>
                <c:ptCount val="11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7C-488D-B94A-D647589EA5D1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0.97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Sheet2!$E$3:$E$14</c:f>
              <c:numCache>
                <c:formatCode>General</c:formatCode>
                <c:ptCount val="11"/>
                <c:pt idx="0">
                  <c:v>1</c:v>
                </c:pt>
                <c:pt idx="3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7C-488D-B94A-D647589EA5D1}"/>
            </c:ext>
          </c:extLst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0.98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Sheet2!$F$3:$F$14</c:f>
              <c:numCache>
                <c:formatCode>General</c:formatCode>
                <c:ptCount val="11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7C-488D-B94A-D647589EA5D1}"/>
            </c:ext>
          </c:extLst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0.99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a/c</c:v>
                </c:pt>
                <c:pt idx="1">
                  <c:v>a+/a</c:v>
                </c:pt>
                <c:pt idx="2">
                  <c:v>a+/a+</c:v>
                </c:pt>
                <c:pt idx="3">
                  <c:v>a+/b</c:v>
                </c:pt>
                <c:pt idx="4">
                  <c:v>a+/c</c:v>
                </c:pt>
                <c:pt idx="5">
                  <c:v>a+/d</c:v>
                </c:pt>
                <c:pt idx="6">
                  <c:v>a+/f</c:v>
                </c:pt>
                <c:pt idx="7">
                  <c:v>d/a+</c:v>
                </c:pt>
                <c:pt idx="8">
                  <c:v>d/c</c:v>
                </c:pt>
                <c:pt idx="9">
                  <c:v>d/f</c:v>
                </c:pt>
                <c:pt idx="10">
                  <c:v>f/a+</c:v>
                </c:pt>
              </c:strCache>
            </c:strRef>
          </c:cat>
          <c:val>
            <c:numRef>
              <c:f>Sheet2!$G$3:$G$14</c:f>
              <c:numCache>
                <c:formatCode>General</c:formatCode>
                <c:ptCount val="11"/>
                <c:pt idx="1">
                  <c:v>1</c:v>
                </c:pt>
                <c:pt idx="3">
                  <c:v>2</c:v>
                </c:pt>
                <c:pt idx="6">
                  <c:v>1</c:v>
                </c:pt>
                <c:pt idx="7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7C-488D-B94A-D647589E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864176"/>
        <c:axId val="250141376"/>
      </c:barChart>
      <c:catAx>
        <c:axId val="9008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41376"/>
        <c:crosses val="autoZero"/>
        <c:auto val="1"/>
        <c:lblAlgn val="ctr"/>
        <c:lblOffset val="100"/>
        <c:noMultiLvlLbl val="0"/>
      </c:catAx>
      <c:valAx>
        <c:axId val="2501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'Individual Alpha'!$B$4</c:f>
              <c:strCache>
                <c:ptCount val="1"/>
                <c:pt idx="0">
                  <c:v>a^t ,for 0&lt;a&lt;1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'Individual Alpha'!$B$5:$B$104</c:f>
              <c:numCache>
                <c:formatCode>0.00</c:formatCode>
                <c:ptCount val="100"/>
                <c:pt idx="0">
                  <c:v>0.2</c:v>
                </c:pt>
                <c:pt idx="1">
                  <c:v>4.0000000000000008E-2</c:v>
                </c:pt>
                <c:pt idx="2">
                  <c:v>8.0000000000000019E-3</c:v>
                </c:pt>
                <c:pt idx="3">
                  <c:v>1.6000000000000007E-3</c:v>
                </c:pt>
                <c:pt idx="4">
                  <c:v>3.2000000000000019E-4</c:v>
                </c:pt>
                <c:pt idx="5">
                  <c:v>6.4000000000000038E-5</c:v>
                </c:pt>
                <c:pt idx="6">
                  <c:v>1.280000000000001E-5</c:v>
                </c:pt>
                <c:pt idx="7">
                  <c:v>2.5600000000000022E-6</c:v>
                </c:pt>
                <c:pt idx="8">
                  <c:v>5.1200000000000046E-7</c:v>
                </c:pt>
                <c:pt idx="9">
                  <c:v>1.0240000000000011E-7</c:v>
                </c:pt>
                <c:pt idx="10">
                  <c:v>2.0480000000000022E-8</c:v>
                </c:pt>
                <c:pt idx="11">
                  <c:v>4.0960000000000057E-9</c:v>
                </c:pt>
                <c:pt idx="12">
                  <c:v>8.1920000000000116E-10</c:v>
                </c:pt>
                <c:pt idx="13">
                  <c:v>1.6384000000000023E-10</c:v>
                </c:pt>
                <c:pt idx="14">
                  <c:v>3.2768000000000054E-11</c:v>
                </c:pt>
                <c:pt idx="15">
                  <c:v>6.5536000000000112E-12</c:v>
                </c:pt>
                <c:pt idx="16">
                  <c:v>1.3107200000000023E-12</c:v>
                </c:pt>
                <c:pt idx="17">
                  <c:v>2.6214400000000047E-13</c:v>
                </c:pt>
                <c:pt idx="18">
                  <c:v>5.24288000000001E-14</c:v>
                </c:pt>
                <c:pt idx="19">
                  <c:v>1.0485760000000023E-14</c:v>
                </c:pt>
                <c:pt idx="20">
                  <c:v>2.0971520000000049E-15</c:v>
                </c:pt>
                <c:pt idx="21">
                  <c:v>4.1943040000000096E-16</c:v>
                </c:pt>
                <c:pt idx="22">
                  <c:v>8.3886080000000206E-17</c:v>
                </c:pt>
                <c:pt idx="23">
                  <c:v>1.6777216000000042E-17</c:v>
                </c:pt>
                <c:pt idx="24">
                  <c:v>3.3554432000000086E-18</c:v>
                </c:pt>
                <c:pt idx="25">
                  <c:v>6.7108864000000186E-19</c:v>
                </c:pt>
                <c:pt idx="26">
                  <c:v>1.3421772800000037E-19</c:v>
                </c:pt>
                <c:pt idx="27">
                  <c:v>2.6843545600000083E-20</c:v>
                </c:pt>
                <c:pt idx="28">
                  <c:v>5.368709120000017E-21</c:v>
                </c:pt>
                <c:pt idx="29">
                  <c:v>1.0737418240000033E-21</c:v>
                </c:pt>
                <c:pt idx="30">
                  <c:v>2.1474836480000072E-22</c:v>
                </c:pt>
                <c:pt idx="31">
                  <c:v>4.2949672960000149E-23</c:v>
                </c:pt>
                <c:pt idx="32">
                  <c:v>8.5899345920000299E-24</c:v>
                </c:pt>
                <c:pt idx="33">
                  <c:v>1.7179869184000065E-24</c:v>
                </c:pt>
                <c:pt idx="34">
                  <c:v>3.4359738368000129E-25</c:v>
                </c:pt>
                <c:pt idx="35">
                  <c:v>6.8719476736000271E-26</c:v>
                </c:pt>
                <c:pt idx="36">
                  <c:v>1.3743895347200055E-26</c:v>
                </c:pt>
                <c:pt idx="37">
                  <c:v>2.748779069440011E-27</c:v>
                </c:pt>
                <c:pt idx="38">
                  <c:v>5.4975581388800229E-28</c:v>
                </c:pt>
                <c:pt idx="39">
                  <c:v>1.0995116277760049E-28</c:v>
                </c:pt>
                <c:pt idx="40">
                  <c:v>2.1990232555520095E-29</c:v>
                </c:pt>
                <c:pt idx="41">
                  <c:v>4.3980465111040198E-30</c:v>
                </c:pt>
                <c:pt idx="42">
                  <c:v>8.7960930222080392E-31</c:v>
                </c:pt>
                <c:pt idx="43">
                  <c:v>1.7592186044416087E-31</c:v>
                </c:pt>
                <c:pt idx="44">
                  <c:v>3.5184372088832175E-32</c:v>
                </c:pt>
                <c:pt idx="45">
                  <c:v>7.0368744177664344E-33</c:v>
                </c:pt>
                <c:pt idx="46">
                  <c:v>1.4073748835532871E-33</c:v>
                </c:pt>
                <c:pt idx="47">
                  <c:v>2.8147497671065745E-34</c:v>
                </c:pt>
                <c:pt idx="48">
                  <c:v>5.6294995342131496E-35</c:v>
                </c:pt>
                <c:pt idx="49">
                  <c:v>1.1258999068426299E-35</c:v>
                </c:pt>
                <c:pt idx="50">
                  <c:v>2.25179981368526E-36</c:v>
                </c:pt>
                <c:pt idx="51">
                  <c:v>4.5035996273705219E-37</c:v>
                </c:pt>
                <c:pt idx="52">
                  <c:v>9.0071992547410445E-38</c:v>
                </c:pt>
                <c:pt idx="53">
                  <c:v>1.8014398509482089E-38</c:v>
                </c:pt>
                <c:pt idx="54">
                  <c:v>3.6028797018964183E-39</c:v>
                </c:pt>
                <c:pt idx="55">
                  <c:v>7.2057594037928363E-40</c:v>
                </c:pt>
                <c:pt idx="56">
                  <c:v>1.4411518807585674E-40</c:v>
                </c:pt>
                <c:pt idx="57">
                  <c:v>2.8823037615171354E-41</c:v>
                </c:pt>
                <c:pt idx="58">
                  <c:v>5.7646075230342707E-42</c:v>
                </c:pt>
                <c:pt idx="59">
                  <c:v>1.1529215046068546E-42</c:v>
                </c:pt>
                <c:pt idx="60">
                  <c:v>2.3058430092137092E-43</c:v>
                </c:pt>
                <c:pt idx="61">
                  <c:v>4.611686018427418E-44</c:v>
                </c:pt>
                <c:pt idx="62">
                  <c:v>9.2233720368548387E-45</c:v>
                </c:pt>
                <c:pt idx="63">
                  <c:v>1.8446744073709679E-45</c:v>
                </c:pt>
                <c:pt idx="64">
                  <c:v>3.6893488147419357E-46</c:v>
                </c:pt>
                <c:pt idx="65">
                  <c:v>7.378697629483873E-47</c:v>
                </c:pt>
                <c:pt idx="66">
                  <c:v>1.4757395258967747E-47</c:v>
                </c:pt>
                <c:pt idx="67">
                  <c:v>2.9514790517935497E-48</c:v>
                </c:pt>
                <c:pt idx="68">
                  <c:v>5.9029581035871004E-49</c:v>
                </c:pt>
                <c:pt idx="69">
                  <c:v>1.18059162071742E-49</c:v>
                </c:pt>
                <c:pt idx="70">
                  <c:v>2.3611832414348404E-50</c:v>
                </c:pt>
                <c:pt idx="71">
                  <c:v>4.7223664828696818E-51</c:v>
                </c:pt>
                <c:pt idx="72">
                  <c:v>9.4447329657393631E-52</c:v>
                </c:pt>
                <c:pt idx="73">
                  <c:v>1.8889465931478732E-52</c:v>
                </c:pt>
                <c:pt idx="74">
                  <c:v>3.7778931862957461E-53</c:v>
                </c:pt>
                <c:pt idx="75">
                  <c:v>7.5557863725914944E-54</c:v>
                </c:pt>
                <c:pt idx="76">
                  <c:v>1.5111572745182991E-54</c:v>
                </c:pt>
                <c:pt idx="77">
                  <c:v>3.0223145490365979E-55</c:v>
                </c:pt>
                <c:pt idx="78">
                  <c:v>6.0446290980731975E-56</c:v>
                </c:pt>
                <c:pt idx="79">
                  <c:v>1.2089258196146395E-56</c:v>
                </c:pt>
                <c:pt idx="80">
                  <c:v>2.4178516392292792E-57</c:v>
                </c:pt>
                <c:pt idx="81">
                  <c:v>4.835703278458559E-58</c:v>
                </c:pt>
                <c:pt idx="82">
                  <c:v>9.6714065569171186E-59</c:v>
                </c:pt>
                <c:pt idx="83">
                  <c:v>1.9342813113834242E-59</c:v>
                </c:pt>
                <c:pt idx="84">
                  <c:v>3.8685626227668492E-60</c:v>
                </c:pt>
                <c:pt idx="85">
                  <c:v>7.7371252455336978E-61</c:v>
                </c:pt>
                <c:pt idx="86">
                  <c:v>1.5474250491067399E-61</c:v>
                </c:pt>
                <c:pt idx="87">
                  <c:v>3.0948500982134798E-62</c:v>
                </c:pt>
                <c:pt idx="88">
                  <c:v>6.1897001964269599E-63</c:v>
                </c:pt>
                <c:pt idx="89">
                  <c:v>1.2379400392853921E-63</c:v>
                </c:pt>
                <c:pt idx="90">
                  <c:v>2.4758800785707842E-64</c:v>
                </c:pt>
                <c:pt idx="91">
                  <c:v>4.9517601571415708E-65</c:v>
                </c:pt>
                <c:pt idx="92">
                  <c:v>9.9035203142831424E-66</c:v>
                </c:pt>
                <c:pt idx="93">
                  <c:v>1.9807040628566281E-66</c:v>
                </c:pt>
                <c:pt idx="94">
                  <c:v>3.9614081257132577E-67</c:v>
                </c:pt>
                <c:pt idx="95">
                  <c:v>7.9228162514265154E-68</c:v>
                </c:pt>
                <c:pt idx="96">
                  <c:v>1.5845632502853031E-68</c:v>
                </c:pt>
                <c:pt idx="97">
                  <c:v>3.1691265005706073E-69</c:v>
                </c:pt>
                <c:pt idx="98">
                  <c:v>6.3382530011412141E-70</c:v>
                </c:pt>
                <c:pt idx="99">
                  <c:v>1.2676506002282431E-70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3-4EDE-BEEB-7DBFBA284BA2}"/>
            </c:ext>
          </c:extLst>
        </c:ser>
        <c:ser>
          <c:idx val="2"/>
          <c:order val="2"/>
          <c:tx>
            <c:strRef>
              <c:f>'Individual Alpha'!$C$4</c:f>
              <c:strCache>
                <c:ptCount val="1"/>
                <c:pt idx="0">
                  <c:v>ϵ=1t 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'Individual Alpha'!$C$5:$C$104</c:f>
              <c:numCache>
                <c:formatCode>0.00</c:formatCode>
                <c:ptCount val="100"/>
                <c:pt idx="0">
                  <c:v>1</c:v>
                </c:pt>
                <c:pt idx="1">
                  <c:v>0.25</c:v>
                </c:pt>
                <c:pt idx="2">
                  <c:v>0.1111111111111111</c:v>
                </c:pt>
                <c:pt idx="3">
                  <c:v>6.25E-2</c:v>
                </c:pt>
                <c:pt idx="4">
                  <c:v>0.04</c:v>
                </c:pt>
                <c:pt idx="5">
                  <c:v>2.7777777777777776E-2</c:v>
                </c:pt>
                <c:pt idx="6">
                  <c:v>2.0408163265306121E-2</c:v>
                </c:pt>
                <c:pt idx="7">
                  <c:v>1.5625E-2</c:v>
                </c:pt>
                <c:pt idx="8">
                  <c:v>1.2345679012345678E-2</c:v>
                </c:pt>
                <c:pt idx="9">
                  <c:v>0.01</c:v>
                </c:pt>
                <c:pt idx="10">
                  <c:v>8.2644628099173556E-3</c:v>
                </c:pt>
                <c:pt idx="11">
                  <c:v>6.9444444444444441E-3</c:v>
                </c:pt>
                <c:pt idx="12">
                  <c:v>5.9171597633136093E-3</c:v>
                </c:pt>
                <c:pt idx="13">
                  <c:v>5.1020408163265302E-3</c:v>
                </c:pt>
                <c:pt idx="14">
                  <c:v>4.4444444444444444E-3</c:v>
                </c:pt>
                <c:pt idx="15">
                  <c:v>3.90625E-3</c:v>
                </c:pt>
                <c:pt idx="16">
                  <c:v>3.4602076124567475E-3</c:v>
                </c:pt>
                <c:pt idx="17">
                  <c:v>3.0864197530864196E-3</c:v>
                </c:pt>
                <c:pt idx="18">
                  <c:v>2.7700831024930748E-3</c:v>
                </c:pt>
                <c:pt idx="19">
                  <c:v>2.5000000000000001E-3</c:v>
                </c:pt>
                <c:pt idx="20">
                  <c:v>2.2675736961451248E-3</c:v>
                </c:pt>
                <c:pt idx="21">
                  <c:v>2.0661157024793389E-3</c:v>
                </c:pt>
                <c:pt idx="22">
                  <c:v>1.890359168241966E-3</c:v>
                </c:pt>
                <c:pt idx="23">
                  <c:v>1.736111111111111E-3</c:v>
                </c:pt>
                <c:pt idx="24">
                  <c:v>1.6000000000000001E-3</c:v>
                </c:pt>
                <c:pt idx="25">
                  <c:v>1.4792899408284023E-3</c:v>
                </c:pt>
                <c:pt idx="26">
                  <c:v>1.3717421124828531E-3</c:v>
                </c:pt>
                <c:pt idx="27">
                  <c:v>1.2755102040816326E-3</c:v>
                </c:pt>
                <c:pt idx="28">
                  <c:v>1.1890606420927466E-3</c:v>
                </c:pt>
                <c:pt idx="29">
                  <c:v>1.1111111111111111E-3</c:v>
                </c:pt>
                <c:pt idx="30">
                  <c:v>1.0405827263267431E-3</c:v>
                </c:pt>
                <c:pt idx="31">
                  <c:v>9.765625E-4</c:v>
                </c:pt>
                <c:pt idx="32">
                  <c:v>9.1827364554637281E-4</c:v>
                </c:pt>
                <c:pt idx="33">
                  <c:v>8.6505190311418688E-4</c:v>
                </c:pt>
                <c:pt idx="34">
                  <c:v>8.1632653061224493E-4</c:v>
                </c:pt>
                <c:pt idx="35">
                  <c:v>7.716049382716049E-4</c:v>
                </c:pt>
                <c:pt idx="36">
                  <c:v>7.3046018991964939E-4</c:v>
                </c:pt>
                <c:pt idx="37">
                  <c:v>6.925207756232687E-4</c:v>
                </c:pt>
                <c:pt idx="38">
                  <c:v>6.5746219592373442E-4</c:v>
                </c:pt>
                <c:pt idx="39">
                  <c:v>6.2500000000000001E-4</c:v>
                </c:pt>
                <c:pt idx="40">
                  <c:v>5.9488399762046404E-4</c:v>
                </c:pt>
                <c:pt idx="41">
                  <c:v>5.6689342403628119E-4</c:v>
                </c:pt>
                <c:pt idx="42">
                  <c:v>5.4083288263926451E-4</c:v>
                </c:pt>
                <c:pt idx="43">
                  <c:v>5.1652892561983473E-4</c:v>
                </c:pt>
                <c:pt idx="44">
                  <c:v>4.9382716049382717E-4</c:v>
                </c:pt>
                <c:pt idx="45">
                  <c:v>4.7258979206049151E-4</c:v>
                </c:pt>
                <c:pt idx="46">
                  <c:v>4.526935264825713E-4</c:v>
                </c:pt>
                <c:pt idx="47">
                  <c:v>4.3402777777777775E-4</c:v>
                </c:pt>
                <c:pt idx="48">
                  <c:v>4.1649312786339027E-4</c:v>
                </c:pt>
                <c:pt idx="49">
                  <c:v>4.0000000000000002E-4</c:v>
                </c:pt>
                <c:pt idx="50">
                  <c:v>3.8446751249519417E-4</c:v>
                </c:pt>
                <c:pt idx="51">
                  <c:v>3.6982248520710058E-4</c:v>
                </c:pt>
                <c:pt idx="52">
                  <c:v>3.55998576005696E-4</c:v>
                </c:pt>
                <c:pt idx="53">
                  <c:v>3.4293552812071328E-4</c:v>
                </c:pt>
                <c:pt idx="54">
                  <c:v>3.3057851239669424E-4</c:v>
                </c:pt>
                <c:pt idx="55">
                  <c:v>3.1887755102040814E-4</c:v>
                </c:pt>
                <c:pt idx="56">
                  <c:v>3.0778701138811941E-4</c:v>
                </c:pt>
                <c:pt idx="57">
                  <c:v>2.9726516052318666E-4</c:v>
                </c:pt>
                <c:pt idx="58">
                  <c:v>2.8727377190462512E-4</c:v>
                </c:pt>
                <c:pt idx="59">
                  <c:v>2.7777777777777778E-4</c:v>
                </c:pt>
                <c:pt idx="60">
                  <c:v>2.6874496103198063E-4</c:v>
                </c:pt>
                <c:pt idx="61">
                  <c:v>2.6014568158168577E-4</c:v>
                </c:pt>
                <c:pt idx="62">
                  <c:v>2.5195263290501388E-4</c:v>
                </c:pt>
                <c:pt idx="63">
                  <c:v>2.44140625E-4</c:v>
                </c:pt>
                <c:pt idx="64">
                  <c:v>2.3668639053254438E-4</c:v>
                </c:pt>
                <c:pt idx="65">
                  <c:v>2.295684113865932E-4</c:v>
                </c:pt>
                <c:pt idx="66">
                  <c:v>2.2276676319893073E-4</c:v>
                </c:pt>
                <c:pt idx="67">
                  <c:v>2.1626297577854672E-4</c:v>
                </c:pt>
                <c:pt idx="68">
                  <c:v>2.1003990758244065E-4</c:v>
                </c:pt>
                <c:pt idx="69">
                  <c:v>2.0408163265306123E-4</c:v>
                </c:pt>
                <c:pt idx="70">
                  <c:v>1.9837333862328903E-4</c:v>
                </c:pt>
                <c:pt idx="71">
                  <c:v>1.9290123456790122E-4</c:v>
                </c:pt>
                <c:pt idx="72">
                  <c:v>1.8765246762994934E-4</c:v>
                </c:pt>
                <c:pt idx="73">
                  <c:v>1.8261504747991235E-4</c:v>
                </c:pt>
                <c:pt idx="74">
                  <c:v>1.7777777777777779E-4</c:v>
                </c:pt>
                <c:pt idx="75">
                  <c:v>1.7313019390581717E-4</c:v>
                </c:pt>
                <c:pt idx="76">
                  <c:v>1.6866250632484398E-4</c:v>
                </c:pt>
                <c:pt idx="77">
                  <c:v>1.643655489809336E-4</c:v>
                </c:pt>
                <c:pt idx="78">
                  <c:v>1.602307322544464E-4</c:v>
                </c:pt>
                <c:pt idx="79">
                  <c:v>1.5625E-4</c:v>
                </c:pt>
                <c:pt idx="80">
                  <c:v>1.5241579027587258E-4</c:v>
                </c:pt>
                <c:pt idx="81">
                  <c:v>1.4872099940511601E-4</c:v>
                </c:pt>
                <c:pt idx="82">
                  <c:v>1.4515894904920887E-4</c:v>
                </c:pt>
                <c:pt idx="83">
                  <c:v>1.417233560090703E-4</c:v>
                </c:pt>
                <c:pt idx="84">
                  <c:v>1.3840830449826991E-4</c:v>
                </c:pt>
                <c:pt idx="85">
                  <c:v>1.3520822065981613E-4</c:v>
                </c:pt>
                <c:pt idx="86">
                  <c:v>1.3211784912141631E-4</c:v>
                </c:pt>
                <c:pt idx="87">
                  <c:v>1.2913223140495868E-4</c:v>
                </c:pt>
                <c:pt idx="88">
                  <c:v>1.2624668602449185E-4</c:v>
                </c:pt>
                <c:pt idx="89">
                  <c:v>1.2345679012345679E-4</c:v>
                </c:pt>
                <c:pt idx="90">
                  <c:v>1.2075836251660427E-4</c:v>
                </c:pt>
                <c:pt idx="91">
                  <c:v>1.1814744801512288E-4</c:v>
                </c:pt>
                <c:pt idx="92">
                  <c:v>1.1562030292519366E-4</c:v>
                </c:pt>
                <c:pt idx="93">
                  <c:v>1.1317338162064282E-4</c:v>
                </c:pt>
                <c:pt idx="94">
                  <c:v>1.1080332409972299E-4</c:v>
                </c:pt>
                <c:pt idx="95">
                  <c:v>1.0850694444444444E-4</c:v>
                </c:pt>
                <c:pt idx="96">
                  <c:v>1.0628122010840685E-4</c:v>
                </c:pt>
                <c:pt idx="97">
                  <c:v>1.0412328196584757E-4</c:v>
                </c:pt>
                <c:pt idx="98">
                  <c:v>1.0203040506070809E-4</c:v>
                </c:pt>
                <c:pt idx="99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33-4EDE-BEEB-7DBFBA284BA2}"/>
            </c:ext>
          </c:extLst>
        </c:ser>
        <c:ser>
          <c:idx val="3"/>
          <c:order val="3"/>
          <c:tx>
            <c:strRef>
              <c:f>'Individual Alpha'!$D$4</c:f>
              <c:strCache>
                <c:ptCount val="1"/>
                <c:pt idx="0">
                  <c:v>ϵ=e −at ,for 0&lt;a&lt;1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'Individual Alpha'!$D$5:$D$104</c:f>
              <c:numCache>
                <c:formatCode>0.00</c:formatCode>
                <c:ptCount val="100"/>
                <c:pt idx="0">
                  <c:v>0.44932896411722156</c:v>
                </c:pt>
                <c:pt idx="1">
                  <c:v>0.20189651799465538</c:v>
                </c:pt>
                <c:pt idx="2">
                  <c:v>9.071795328941247E-2</c:v>
                </c:pt>
                <c:pt idx="3">
                  <c:v>4.0762203978366211E-2</c:v>
                </c:pt>
                <c:pt idx="4">
                  <c:v>1.8315638888734179E-2</c:v>
                </c:pt>
                <c:pt idx="5">
                  <c:v>8.2297470490200232E-3</c:v>
                </c:pt>
                <c:pt idx="6">
                  <c:v>3.697863716482929E-3</c:v>
                </c:pt>
                <c:pt idx="7">
                  <c:v>1.6615572731739339E-3</c:v>
                </c:pt>
                <c:pt idx="8">
                  <c:v>7.465858083766792E-4</c:v>
                </c:pt>
                <c:pt idx="9">
                  <c:v>3.3546262790251185E-4</c:v>
                </c:pt>
                <c:pt idx="10">
                  <c:v>1.507330750954765E-4</c:v>
                </c:pt>
                <c:pt idx="11">
                  <c:v>6.7728736490853776E-5</c:v>
                </c:pt>
                <c:pt idx="12">
                  <c:v>3.0432483008403625E-5</c:v>
                </c:pt>
                <c:pt idx="13">
                  <c:v>1.3674196065680938E-5</c:v>
                </c:pt>
                <c:pt idx="14">
                  <c:v>6.1442123533282098E-6</c:v>
                </c:pt>
                <c:pt idx="15">
                  <c:v>2.7607725720371986E-6</c:v>
                </c:pt>
                <c:pt idx="16">
                  <c:v>1.2404950799567113E-6</c:v>
                </c:pt>
                <c:pt idx="17">
                  <c:v>5.5739036926945956E-7</c:v>
                </c:pt>
                <c:pt idx="18">
                  <c:v>2.5045163723276172E-7</c:v>
                </c:pt>
                <c:pt idx="19">
                  <c:v>1.1253517471925912E-7</c:v>
                </c:pt>
                <c:pt idx="20">
                  <c:v>5.0565313483355203E-8</c:v>
                </c:pt>
                <c:pt idx="21">
                  <c:v>2.2720459927738556E-8</c:v>
                </c:pt>
                <c:pt idx="22">
                  <c:v>1.0208960723597601E-8</c:v>
                </c:pt>
                <c:pt idx="23">
                  <c:v>4.5871817466475081E-9</c:v>
                </c:pt>
                <c:pt idx="24">
                  <c:v>2.0611536224385579E-9</c:v>
                </c:pt>
                <c:pt idx="25">
                  <c:v>9.2613602205677541E-10</c:v>
                </c:pt>
                <c:pt idx="26">
                  <c:v>4.1613973942241488E-10</c:v>
                </c:pt>
                <c:pt idx="27">
                  <c:v>1.8698363804268407E-10</c:v>
                </c:pt>
                <c:pt idx="28">
                  <c:v>8.4017164388588684E-11</c:v>
                </c:pt>
                <c:pt idx="29">
                  <c:v>3.7751345442790977E-11</c:v>
                </c:pt>
                <c:pt idx="30">
                  <c:v>1.6962772941840653E-11</c:v>
                </c:pt>
                <c:pt idx="31">
                  <c:v>7.6218651945128903E-12</c:v>
                </c:pt>
                <c:pt idx="32">
                  <c:v>3.4247247924915801E-12</c:v>
                </c:pt>
                <c:pt idx="33">
                  <c:v>1.5388280433968073E-12</c:v>
                </c:pt>
                <c:pt idx="34">
                  <c:v>6.914400106940203E-13</c:v>
                </c:pt>
                <c:pt idx="35">
                  <c:v>3.1068402375434455E-13</c:v>
                </c:pt>
                <c:pt idx="36">
                  <c:v>1.3959933056130979E-13</c:v>
                </c:pt>
                <c:pt idx="37">
                  <c:v>6.2726022592570878E-14</c:v>
                </c:pt>
                <c:pt idx="38">
                  <c:v>2.8184618754713292E-14</c:v>
                </c:pt>
                <c:pt idx="39">
                  <c:v>1.2664165549094176E-14</c:v>
                </c:pt>
                <c:pt idx="40">
                  <c:v>5.6903763875834665E-15</c:v>
                </c:pt>
                <c:pt idx="41">
                  <c:v>2.5568509276699837E-15</c:v>
                </c:pt>
                <c:pt idx="42">
                  <c:v>1.1488671787321141E-15</c:v>
                </c:pt>
                <c:pt idx="43">
                  <c:v>5.162192993279735E-16</c:v>
                </c:pt>
                <c:pt idx="44">
                  <c:v>2.3195228302435691E-16</c:v>
                </c:pt>
                <c:pt idx="45">
                  <c:v>1.0422287905595846E-16</c:v>
                </c:pt>
                <c:pt idx="46">
                  <c:v>4.683035828352842E-17</c:v>
                </c:pt>
                <c:pt idx="47">
                  <c:v>2.1042236376776083E-17</c:v>
                </c:pt>
                <c:pt idx="48">
                  <c:v>9.4548862738865416E-18</c:v>
                </c:pt>
                <c:pt idx="49">
                  <c:v>4.2483542552915889E-18</c:v>
                </c:pt>
                <c:pt idx="50">
                  <c:v>1.9089086167331519E-18</c:v>
                </c:pt>
                <c:pt idx="51">
                  <c:v>8.5772793135114799E-19</c:v>
                </c:pt>
                <c:pt idx="52">
                  <c:v>3.8540200288841702E-19</c:v>
                </c:pt>
                <c:pt idx="53">
                  <c:v>1.7317228272655536E-19</c:v>
                </c:pt>
                <c:pt idx="54">
                  <c:v>7.7811322411337966E-20</c:v>
                </c:pt>
                <c:pt idx="55">
                  <c:v>3.4962880895677488E-20</c:v>
                </c:pt>
                <c:pt idx="56">
                  <c:v>1.5709835055408607E-20</c:v>
                </c:pt>
                <c:pt idx="57">
                  <c:v>7.0588839118991336E-21</c:v>
                </c:pt>
                <c:pt idx="58">
                  <c:v>3.1717609959573677E-21</c:v>
                </c:pt>
                <c:pt idx="59">
                  <c:v>1.4251640827409352E-21</c:v>
                </c:pt>
                <c:pt idx="60">
                  <c:v>6.4036750099505193E-22</c:v>
                </c:pt>
                <c:pt idx="61">
                  <c:v>2.8773566587644137E-22</c:v>
                </c:pt>
                <c:pt idx="62">
                  <c:v>1.2928796868783984E-22</c:v>
                </c:pt>
                <c:pt idx="63">
                  <c:v>5.8092829043327021E-23</c:v>
                </c:pt>
                <c:pt idx="64">
                  <c:v>2.6102790696677047E-23</c:v>
                </c:pt>
                <c:pt idx="65">
                  <c:v>1.1728739904306497E-23</c:v>
                </c:pt>
                <c:pt idx="66">
                  <c:v>5.2700625516023741E-24</c:v>
                </c:pt>
                <c:pt idx="67">
                  <c:v>2.3679917471444463E-24</c:v>
                </c:pt>
                <c:pt idx="68">
                  <c:v>1.0640072787825469E-24</c:v>
                </c:pt>
                <c:pt idx="69">
                  <c:v>4.7808928838854688E-25</c:v>
                </c:pt>
                <c:pt idx="70">
                  <c:v>2.148193647071645E-25</c:v>
                </c:pt>
                <c:pt idx="71">
                  <c:v>9.6524562616190124E-26</c:v>
                </c:pt>
                <c:pt idx="72">
                  <c:v>4.3371281732200416E-26</c:v>
                </c:pt>
                <c:pt idx="73">
                  <c:v>1.9487973093165845E-26</c:v>
                </c:pt>
                <c:pt idx="74">
                  <c:v>8.75651076269652E-27</c:v>
                </c:pt>
                <c:pt idx="75">
                  <c:v>3.9345539102837126E-27</c:v>
                </c:pt>
                <c:pt idx="76">
                  <c:v>1.7679090327711494E-27</c:v>
                </c:pt>
                <c:pt idx="77">
                  <c:v>7.9437273434853625E-28</c:v>
                </c:pt>
                <c:pt idx="78">
                  <c:v>3.5693467784779365E-28</c:v>
                </c:pt>
                <c:pt idx="79">
                  <c:v>1.6038108905486379E-28</c:v>
                </c:pt>
                <c:pt idx="80">
                  <c:v>7.2063868609014015E-29</c:v>
                </c:pt>
                <c:pt idx="81">
                  <c:v>3.2380383432367463E-29</c:v>
                </c:pt>
                <c:pt idx="82">
                  <c:v>1.4549444145384158E-29</c:v>
                </c:pt>
                <c:pt idx="83">
                  <c:v>6.5374866663268555E-30</c:v>
                </c:pt>
                <c:pt idx="84">
                  <c:v>2.9374821117108028E-30</c:v>
                </c:pt>
                <c:pt idx="85">
                  <c:v>1.3198957943678875E-30</c:v>
                </c:pt>
                <c:pt idx="86">
                  <c:v>5.9306741002599346E-31</c:v>
                </c:pt>
                <c:pt idx="87">
                  <c:v>2.664823649986639E-31</c:v>
                </c:pt>
                <c:pt idx="88">
                  <c:v>1.1973824502035734E-31</c:v>
                </c:pt>
                <c:pt idx="89">
                  <c:v>5.3801861600211382E-32</c:v>
                </c:pt>
                <c:pt idx="90">
                  <c:v>2.4174734740401171E-32</c:v>
                </c:pt>
                <c:pt idx="91">
                  <c:v>1.0862408518712944E-32</c:v>
                </c:pt>
                <c:pt idx="92">
                  <c:v>4.8807947675313851E-33</c:v>
                </c:pt>
                <c:pt idx="93">
                  <c:v>2.1930824569636388E-33</c:v>
                </c:pt>
                <c:pt idx="94">
                  <c:v>9.8541546861112575E-34</c:v>
                </c:pt>
                <c:pt idx="95">
                  <c:v>4.4277571173611862E-34</c:v>
                </c:pt>
                <c:pt idx="96">
                  <c:v>1.9895195189065624E-34</c:v>
                </c:pt>
                <c:pt idx="97">
                  <c:v>8.939487445212813E-35</c:v>
                </c:pt>
                <c:pt idx="98">
                  <c:v>4.0167706334963924E-35</c:v>
                </c:pt>
                <c:pt idx="99">
                  <c:v>1.8048513878454153E-35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33-4EDE-BEEB-7DBFBA284BA2}"/>
            </c:ext>
          </c:extLst>
        </c:ser>
        <c:ser>
          <c:idx val="4"/>
          <c:order val="4"/>
          <c:tx>
            <c:strRef>
              <c:f>'Individual Alpha'!$E$4</c:f>
              <c:strCache>
                <c:ptCount val="1"/>
                <c:pt idx="0">
                  <c:v>ϵ=cos(at),for 0&lt;a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'Individual Alpha'!$E$5:$E$104</c:f>
              <c:numCache>
                <c:formatCode>0.00</c:formatCode>
                <c:ptCount val="100"/>
                <c:pt idx="0">
                  <c:v>0.87758256189037276</c:v>
                </c:pt>
                <c:pt idx="1">
                  <c:v>0.54030230586813977</c:v>
                </c:pt>
                <c:pt idx="2">
                  <c:v>7.0737201667702906E-2</c:v>
                </c:pt>
                <c:pt idx="3">
                  <c:v>-0.41614683654714241</c:v>
                </c:pt>
                <c:pt idx="4">
                  <c:v>-0.8011436155469337</c:v>
                </c:pt>
                <c:pt idx="5">
                  <c:v>-0.98999249660044542</c:v>
                </c:pt>
                <c:pt idx="6">
                  <c:v>-0.93645668729079634</c:v>
                </c:pt>
                <c:pt idx="7">
                  <c:v>-0.65364362086361194</c:v>
                </c:pt>
                <c:pt idx="8">
                  <c:v>-0.2107957994307797</c:v>
                </c:pt>
                <c:pt idx="9">
                  <c:v>0.28366218546322625</c:v>
                </c:pt>
                <c:pt idx="10">
                  <c:v>0.70866977429125999</c:v>
                </c:pt>
                <c:pt idx="11">
                  <c:v>0.96017028665036597</c:v>
                </c:pt>
                <c:pt idx="12">
                  <c:v>0.97658762572802349</c:v>
                </c:pt>
                <c:pt idx="13">
                  <c:v>0.7539022543433046</c:v>
                </c:pt>
                <c:pt idx="14">
                  <c:v>0.34663531783502582</c:v>
                </c:pt>
                <c:pt idx="15">
                  <c:v>-0.14550003380861354</c:v>
                </c:pt>
                <c:pt idx="16">
                  <c:v>-0.60201190268482363</c:v>
                </c:pt>
                <c:pt idx="17">
                  <c:v>-0.91113026188467694</c:v>
                </c:pt>
                <c:pt idx="18">
                  <c:v>-0.99717215619637845</c:v>
                </c:pt>
                <c:pt idx="19">
                  <c:v>-0.83907152907645244</c:v>
                </c:pt>
                <c:pt idx="20">
                  <c:v>-0.47553692799599251</c:v>
                </c:pt>
                <c:pt idx="21">
                  <c:v>4.4256979880507854E-3</c:v>
                </c:pt>
                <c:pt idx="22">
                  <c:v>0.48330475875300588</c:v>
                </c:pt>
                <c:pt idx="23">
                  <c:v>0.84385395873249214</c:v>
                </c:pt>
                <c:pt idx="24">
                  <c:v>0.99779827917858066</c:v>
                </c:pt>
                <c:pt idx="25">
                  <c:v>0.90744678145019619</c:v>
                </c:pt>
                <c:pt idx="26">
                  <c:v>0.59492066330989202</c:v>
                </c:pt>
                <c:pt idx="27">
                  <c:v>0.13673721820783361</c:v>
                </c:pt>
                <c:pt idx="28">
                  <c:v>-0.35492426678870498</c:v>
                </c:pt>
                <c:pt idx="29">
                  <c:v>-0.75968791285882131</c:v>
                </c:pt>
                <c:pt idx="30">
                  <c:v>-0.97845346281888423</c:v>
                </c:pt>
                <c:pt idx="31">
                  <c:v>-0.95765948032338466</c:v>
                </c:pt>
                <c:pt idx="32">
                  <c:v>-0.70239705750271353</c:v>
                </c:pt>
                <c:pt idx="33">
                  <c:v>-0.27516333805159693</c:v>
                </c:pt>
                <c:pt idx="34">
                  <c:v>0.21943996321145931</c:v>
                </c:pt>
                <c:pt idx="35">
                  <c:v>0.66031670824408017</c:v>
                </c:pt>
                <c:pt idx="36">
                  <c:v>0.93952489374825598</c:v>
                </c:pt>
                <c:pt idx="37">
                  <c:v>0.98870461818666922</c:v>
                </c:pt>
                <c:pt idx="38">
                  <c:v>0.79581496981394406</c:v>
                </c:pt>
                <c:pt idx="39">
                  <c:v>0.40808206181339196</c:v>
                </c:pt>
                <c:pt idx="40">
                  <c:v>-7.9563567278540068E-2</c:v>
                </c:pt>
                <c:pt idx="41">
                  <c:v>-0.54772926022426838</c:v>
                </c:pt>
                <c:pt idx="42">
                  <c:v>-0.88179172754132418</c:v>
                </c:pt>
                <c:pt idx="43">
                  <c:v>-0.99996082639463713</c:v>
                </c:pt>
                <c:pt idx="44">
                  <c:v>-0.87330464009351561</c:v>
                </c:pt>
                <c:pt idx="45">
                  <c:v>-0.53283302033339752</c:v>
                </c:pt>
                <c:pt idx="46">
                  <c:v>-6.1905293994420546E-2</c:v>
                </c:pt>
                <c:pt idx="47">
                  <c:v>0.42417900733699698</c:v>
                </c:pt>
                <c:pt idx="48">
                  <c:v>0.80640949391225458</c:v>
                </c:pt>
                <c:pt idx="49">
                  <c:v>0.99120281186347359</c:v>
                </c:pt>
                <c:pt idx="50">
                  <c:v>0.93331511206392204</c:v>
                </c:pt>
                <c:pt idx="51">
                  <c:v>0.64691932232864036</c:v>
                </c:pt>
                <c:pt idx="52">
                  <c:v>0.20213512038718198</c:v>
                </c:pt>
                <c:pt idx="53">
                  <c:v>-0.29213880873383619</c:v>
                </c:pt>
                <c:pt idx="54">
                  <c:v>-0.71488696877966507</c:v>
                </c:pt>
                <c:pt idx="55">
                  <c:v>-0.96260586631356659</c:v>
                </c:pt>
                <c:pt idx="56">
                  <c:v>-0.97464527572065773</c:v>
                </c:pt>
                <c:pt idx="57">
                  <c:v>-0.7480575296890003</c:v>
                </c:pt>
                <c:pt idx="58">
                  <c:v>-0.33831921097105522</c:v>
                </c:pt>
                <c:pt idx="59">
                  <c:v>0.15425144988758405</c:v>
                </c:pt>
                <c:pt idx="60">
                  <c:v>0.6090559761063562</c:v>
                </c:pt>
                <c:pt idx="61">
                  <c:v>0.91474235780453128</c:v>
                </c:pt>
                <c:pt idx="62">
                  <c:v>0.99646790755712489</c:v>
                </c:pt>
                <c:pt idx="63">
                  <c:v>0.83422336050651025</c:v>
                </c:pt>
                <c:pt idx="64">
                  <c:v>0.46773184024707359</c:v>
                </c:pt>
                <c:pt idx="65">
                  <c:v>-1.3276747223059479E-2</c:v>
                </c:pt>
                <c:pt idx="66">
                  <c:v>-0.49103472393024045</c:v>
                </c:pt>
                <c:pt idx="67">
                  <c:v>-0.84857027478460523</c:v>
                </c:pt>
                <c:pt idx="68">
                  <c:v>-0.99834622744874224</c:v>
                </c:pt>
                <c:pt idx="69">
                  <c:v>-0.90369220509150672</c:v>
                </c:pt>
                <c:pt idx="70">
                  <c:v>-0.58778281356038697</c:v>
                </c:pt>
                <c:pt idx="71">
                  <c:v>-0.12796368962740468</c:v>
                </c:pt>
                <c:pt idx="72">
                  <c:v>0.36318540841606234</c:v>
                </c:pt>
                <c:pt idx="73">
                  <c:v>0.7654140519453434</c:v>
                </c:pt>
                <c:pt idx="74">
                  <c:v>0.98024264081010815</c:v>
                </c:pt>
                <c:pt idx="75">
                  <c:v>0.95507364404729489</c:v>
                </c:pt>
                <c:pt idx="76">
                  <c:v>0.69606930986388971</c:v>
                </c:pt>
                <c:pt idx="77">
                  <c:v>0.26664293235993725</c:v>
                </c:pt>
                <c:pt idx="78">
                  <c:v>-0.22806693448309956</c:v>
                </c:pt>
                <c:pt idx="79">
                  <c:v>-0.66693806165226188</c:v>
                </c:pt>
                <c:pt idx="80">
                  <c:v>-0.94251949105088306</c:v>
                </c:pt>
                <c:pt idx="81">
                  <c:v>-0.98733927752382644</c:v>
                </c:pt>
                <c:pt idx="82">
                  <c:v>-0.79042397419781563</c:v>
                </c:pt>
                <c:pt idx="83">
                  <c:v>-0.39998531498835127</c:v>
                </c:pt>
                <c:pt idx="84">
                  <c:v>8.8383699305805544E-2</c:v>
                </c:pt>
                <c:pt idx="85">
                  <c:v>0.55511330152062566</c:v>
                </c:pt>
                <c:pt idx="86">
                  <c:v>0.88593180726998166</c:v>
                </c:pt>
                <c:pt idx="87">
                  <c:v>0.99984330864769122</c:v>
                </c:pt>
                <c:pt idx="88">
                  <c:v>0.86895829731399332</c:v>
                </c:pt>
                <c:pt idx="89">
                  <c:v>0.52532198881772973</c:v>
                </c:pt>
                <c:pt idx="90">
                  <c:v>5.3068536214024568E-2</c:v>
                </c:pt>
                <c:pt idx="91">
                  <c:v>-0.43217794488477829</c:v>
                </c:pt>
                <c:pt idx="92">
                  <c:v>-0.81161219234302462</c:v>
                </c:pt>
                <c:pt idx="93">
                  <c:v>-0.99233546915092874</c:v>
                </c:pt>
                <c:pt idx="94">
                  <c:v>-0.93010041420128931</c:v>
                </c:pt>
                <c:pt idx="95">
                  <c:v>-0.64014433946919969</c:v>
                </c:pt>
                <c:pt idx="96">
                  <c:v>-0.19345860462071221</c:v>
                </c:pt>
                <c:pt idx="97">
                  <c:v>0.30059254374363709</c:v>
                </c:pt>
                <c:pt idx="98">
                  <c:v>0.72104815386808219</c:v>
                </c:pt>
                <c:pt idx="99">
                  <c:v>0.96496602849211333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33-4EDE-BEEB-7DBFBA284BA2}"/>
            </c:ext>
          </c:extLst>
        </c:ser>
        <c:ser>
          <c:idx val="5"/>
          <c:order val="5"/>
          <c:tx>
            <c:strRef>
              <c:f>'Individual Alpha'!$F$4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'Individual Alpha'!$F$5:$F$104</c:f>
              <c:numCache>
                <c:formatCode>0.00</c:formatCode>
                <c:ptCount val="100"/>
                <c:pt idx="0">
                  <c:v>0.95</c:v>
                </c:pt>
                <c:pt idx="1">
                  <c:v>0.89999999999999991</c:v>
                </c:pt>
                <c:pt idx="2">
                  <c:v>0.84999999999999987</c:v>
                </c:pt>
                <c:pt idx="3">
                  <c:v>0.79999999999999982</c:v>
                </c:pt>
                <c:pt idx="4">
                  <c:v>0.74999999999999978</c:v>
                </c:pt>
                <c:pt idx="5">
                  <c:v>0.69999999999999973</c:v>
                </c:pt>
                <c:pt idx="6">
                  <c:v>0.64999999999999969</c:v>
                </c:pt>
                <c:pt idx="7">
                  <c:v>0.59999999999999964</c:v>
                </c:pt>
                <c:pt idx="8">
                  <c:v>0.5499999999999996</c:v>
                </c:pt>
                <c:pt idx="9">
                  <c:v>0.49999999999999961</c:v>
                </c:pt>
                <c:pt idx="10">
                  <c:v>0.44999999999999962</c:v>
                </c:pt>
                <c:pt idx="11">
                  <c:v>0.39999999999999963</c:v>
                </c:pt>
                <c:pt idx="12">
                  <c:v>0.34999999999999964</c:v>
                </c:pt>
                <c:pt idx="13">
                  <c:v>0.29999999999999966</c:v>
                </c:pt>
                <c:pt idx="14">
                  <c:v>0.24999999999999967</c:v>
                </c:pt>
                <c:pt idx="15">
                  <c:v>0.19999999999999968</c:v>
                </c:pt>
                <c:pt idx="16">
                  <c:v>0.14999999999999969</c:v>
                </c:pt>
                <c:pt idx="17">
                  <c:v>9.9999999999999686E-2</c:v>
                </c:pt>
                <c:pt idx="18">
                  <c:v>4.9999999999999684E-2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33-4EDE-BEEB-7DBFBA284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162800"/>
        <c:axId val="842652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'Individual Alpha'!$A$4</c15:sqref>
                        </c15:formulaRef>
                      </c:ext>
                    </c:extLst>
                    <c:strCache>
                      <c:ptCount val="1"/>
                      <c:pt idx="0">
                        <c:v>Trial #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'Individual Alpha'!$A$5:$A$104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E33-4EDE-BEEB-7DBFBA284BA2}"/>
                  </c:ext>
                </c:extLst>
              </c15:ser>
            </c15:filteredLineSeries>
          </c:ext>
        </c:extLst>
      </c:lineChart>
      <c:catAx>
        <c:axId val="25116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52848"/>
        <c:crosses val="autoZero"/>
        <c:auto val="1"/>
        <c:lblAlgn val="ctr"/>
        <c:lblOffset val="100"/>
        <c:noMultiLvlLbl val="0"/>
      </c:catAx>
      <c:valAx>
        <c:axId val="842652848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800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0070C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156882</xdr:colOff>
      <xdr:row>2</xdr:row>
      <xdr:rowOff>51547</xdr:rowOff>
    </xdr:from>
    <xdr:to>
      <xdr:col>21</xdr:col>
      <xdr:colOff>33617</xdr:colOff>
      <xdr:row>37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CA17E-60DC-41DC-B147-BB63C73C2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156882</xdr:colOff>
      <xdr:row>2</xdr:row>
      <xdr:rowOff>51547</xdr:rowOff>
    </xdr:from>
    <xdr:to>
      <xdr:col>21</xdr:col>
      <xdr:colOff>33617</xdr:colOff>
      <xdr:row>37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5F10A-45BF-4EA6-A258-D5564E329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156882</xdr:colOff>
      <xdr:row>3</xdr:row>
      <xdr:rowOff>51547</xdr:rowOff>
    </xdr:from>
    <xdr:to>
      <xdr:col>21</xdr:col>
      <xdr:colOff>33617</xdr:colOff>
      <xdr:row>38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CA5AE-5B58-484C-9F0C-F9FA2FF0E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13</xdr:row>
      <xdr:rowOff>19050</xdr:rowOff>
    </xdr:from>
    <xdr:to>
      <xdr:col>22</xdr:col>
      <xdr:colOff>247650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BA9AB-77A0-49E0-88C7-456292A24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57150</xdr:rowOff>
    </xdr:from>
    <xdr:to>
      <xdr:col>15</xdr:col>
      <xdr:colOff>208690</xdr:colOff>
      <xdr:row>18</xdr:row>
      <xdr:rowOff>28174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B81310-20F0-4F4D-988A-4999B4A7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247650"/>
          <a:ext cx="6876190" cy="3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21</xdr:row>
      <xdr:rowOff>38100</xdr:rowOff>
    </xdr:from>
    <xdr:to>
      <xdr:col>15</xdr:col>
      <xdr:colOff>522976</xdr:colOff>
      <xdr:row>40</xdr:row>
      <xdr:rowOff>170981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A2AFB-0BA8-4D0F-AE88-089ABE10E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38525" y="4038600"/>
          <a:ext cx="7190476" cy="37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44822</xdr:colOff>
      <xdr:row>3</xdr:row>
      <xdr:rowOff>186018</xdr:rowOff>
    </xdr:from>
    <xdr:to>
      <xdr:col>31</xdr:col>
      <xdr:colOff>493059</xdr:colOff>
      <xdr:row>39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11F78-91C0-4563-B1F1-9247F20CE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ISANI, LAMBERTO" refreshedDate="42998.39300462963" createdVersion="6" refreshedVersion="6" minRefreshableVersion="3" recordCount="24">
  <cacheSource type="worksheet">
    <worksheetSource ref="A1:D25" sheet="Sheet1"/>
  </cacheSource>
  <cacheFields count="4">
    <cacheField name="inputs" numFmtId="0">
      <sharedItems/>
    </cacheField>
    <cacheField name="alpha" numFmtId="0">
      <sharedItems containsSemiMixedTypes="0" containsString="0" containsNumber="1" minValue="0.72" maxValue="0.99" count="6">
        <n v="0.97"/>
        <n v="0.9"/>
        <n v="0.72"/>
        <n v="0.95"/>
        <n v="0.99"/>
        <n v="0.98"/>
      </sharedItems>
    </cacheField>
    <cacheField name="test trials" numFmtId="0">
      <sharedItems containsSemiMixedTypes="0" containsString="0" containsNumber="1" containsInteger="1" minValue="10" maxValue="100"/>
    </cacheField>
    <cacheField name="rating" numFmtId="0">
      <sharedItems count="11">
        <s v="a/c"/>
        <s v="a+/a"/>
        <s v="a+/b"/>
        <s v="a+/c"/>
        <s v="a+/d"/>
        <s v="a+/f"/>
        <s v="d/c"/>
        <s v="d/f"/>
        <s v="a+/a+"/>
        <s v="f/a+"/>
        <s v="d/a+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s v="(waypoint,inputs['light'])"/>
    <x v="0"/>
    <n v="10"/>
    <x v="0"/>
  </r>
  <r>
    <s v="(waypoint,inputs['light'])"/>
    <x v="1"/>
    <n v="10"/>
    <x v="1"/>
  </r>
  <r>
    <s v="(waypoint,inputs['light'])"/>
    <x v="1"/>
    <n v="20"/>
    <x v="2"/>
  </r>
  <r>
    <s v="(waypoint,inputs['light'])"/>
    <x v="0"/>
    <n v="10"/>
    <x v="2"/>
  </r>
  <r>
    <s v="(waypoint,inputs['light'])"/>
    <x v="1"/>
    <n v="10"/>
    <x v="2"/>
  </r>
  <r>
    <s v="(waypoint,inputs['light'])"/>
    <x v="1"/>
    <n v="10"/>
    <x v="2"/>
  </r>
  <r>
    <s v="(waypoint,inputs['light'])"/>
    <x v="1"/>
    <n v="50"/>
    <x v="3"/>
  </r>
  <r>
    <s v="(waypoint,inputs['light'])"/>
    <x v="2"/>
    <n v="50"/>
    <x v="3"/>
  </r>
  <r>
    <s v="(waypoint,inputs['light'])"/>
    <x v="1"/>
    <n v="10"/>
    <x v="4"/>
  </r>
  <r>
    <s v="(waypoint,inputs['light'])"/>
    <x v="2"/>
    <n v="10"/>
    <x v="5"/>
  </r>
  <r>
    <s v="(waypoint,inputs['light'])"/>
    <x v="1"/>
    <n v="10"/>
    <x v="5"/>
  </r>
  <r>
    <s v="(waypoint,inputs['light'])"/>
    <x v="3"/>
    <n v="10"/>
    <x v="5"/>
  </r>
  <r>
    <s v="(waypoint,inputs['light'])"/>
    <x v="4"/>
    <n v="10"/>
    <x v="5"/>
  </r>
  <r>
    <s v="(waypoint,inputs['light'])"/>
    <x v="1"/>
    <n v="10"/>
    <x v="5"/>
  </r>
  <r>
    <s v="(waypoint,inputs['light'])"/>
    <x v="1"/>
    <n v="10"/>
    <x v="5"/>
  </r>
  <r>
    <s v="(waypoint,inputs['light'])"/>
    <x v="0"/>
    <n v="10"/>
    <x v="6"/>
  </r>
  <r>
    <s v="(waypoint,inputs['light'])"/>
    <x v="1"/>
    <n v="10"/>
    <x v="6"/>
  </r>
  <r>
    <s v="(waypoint,inputs['light'])"/>
    <x v="0"/>
    <n v="10"/>
    <x v="7"/>
  </r>
  <r>
    <s v="all"/>
    <x v="5"/>
    <n v="10"/>
    <x v="8"/>
  </r>
  <r>
    <s v="all"/>
    <x v="4"/>
    <n v="50"/>
    <x v="2"/>
  </r>
  <r>
    <s v="all"/>
    <x v="4"/>
    <n v="100"/>
    <x v="9"/>
  </r>
  <r>
    <s v="all but LEFT"/>
    <x v="4"/>
    <n v="20"/>
    <x v="1"/>
  </r>
  <r>
    <s v="all but LEFT"/>
    <x v="4"/>
    <n v="50"/>
    <x v="2"/>
  </r>
  <r>
    <s v="all but LEFT"/>
    <x v="4"/>
    <n v="5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H14" firstHeaderRow="1" firstDataRow="2" firstDataCol="1"/>
  <pivotFields count="4">
    <pivotField subtotalTop="0" showAll="0"/>
    <pivotField axis="axisCol" subtotalTop="0" showAll="0">
      <items count="7">
        <item x="2"/>
        <item x="1"/>
        <item x="3"/>
        <item x="0"/>
        <item x="5"/>
        <item x="4"/>
        <item t="default"/>
      </items>
    </pivotField>
    <pivotField subtotalTop="0" showAll="0"/>
    <pivotField axis="axisRow" dataField="1" subtotalTop="0" showAll="0">
      <items count="12">
        <item x="0"/>
        <item x="1"/>
        <item x="8"/>
        <item x="2"/>
        <item x="3"/>
        <item x="4"/>
        <item x="5"/>
        <item x="10"/>
        <item x="6"/>
        <item x="7"/>
        <item x="9"/>
        <item t="default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ating" fld="3" subtotal="count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3:E43" totalsRowShown="0" headerRowDxfId="31" dataDxfId="30">
  <autoFilter ref="A3:E43"/>
  <tableColumns count="5">
    <tableColumn id="1" name="Trial #" dataDxfId="29"/>
    <tableColumn id="2" name="ϵ=a^t ,for 0&lt;a&lt;1" dataDxfId="28">
      <calculatedColumnFormula>POWER($B$1,A4)</calculatedColumnFormula>
    </tableColumn>
    <tableColumn id="3" name="ϵ=1t 2" dataDxfId="27">
      <calculatedColumnFormula>1/A4^2</calculatedColumnFormula>
    </tableColumn>
    <tableColumn id="4" name="ϵ=e −at ,for 0&lt;a&lt;1" dataDxfId="26">
      <calculatedColumnFormula>EXP(-$B$1*A4)</calculatedColumnFormula>
    </tableColumn>
    <tableColumn id="5" name="ϵ=cos(at),for 0&lt;a" dataDxfId="25">
      <calculatedColumnFormula>COS($B$1*A4)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E43" totalsRowShown="0" headerRowDxfId="23" dataDxfId="22">
  <autoFilter ref="A3:E43"/>
  <tableColumns count="5">
    <tableColumn id="1" name="Trial #" dataDxfId="21"/>
    <tableColumn id="2" name="a^t ,for 0&lt;a&lt;1" dataDxfId="20">
      <calculatedColumnFormula>POWER($B$1,A4)</calculatedColumnFormula>
    </tableColumn>
    <tableColumn id="3" name="ϵ=1t 2" dataDxfId="19">
      <calculatedColumnFormula>1/A4^2</calculatedColumnFormula>
    </tableColumn>
    <tableColumn id="4" name="ϵ=e −at ,for 0&lt;a&lt;1" dataDxfId="18">
      <calculatedColumnFormula>EXP(-$B$1*A4)</calculatedColumnFormula>
    </tableColumn>
    <tableColumn id="5" name="ϵ=cos(at),for 0&lt;a" dataDxfId="17">
      <calculatedColumnFormula>COS($B$1*A4)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:E307" totalsRowShown="0" headerRowDxfId="15" dataDxfId="14">
  <autoFilter ref="A4:E307"/>
  <tableColumns count="5">
    <tableColumn id="1" name="Trial #" dataDxfId="13"/>
    <tableColumn id="2" name="a^t ,for 0&lt;a&lt;1" dataDxfId="12">
      <calculatedColumnFormula>POWER($B$1,A5)</calculatedColumnFormula>
    </tableColumn>
    <tableColumn id="3" name="ϵ=1t 2" dataDxfId="11">
      <calculatedColumnFormula>1/A5^2</calculatedColumnFormula>
    </tableColumn>
    <tableColumn id="4" name="ϵ=e −at ,for 0&lt;a&lt;1" dataDxfId="10">
      <calculatedColumnFormula>EXP(-$B$1*A5)</calculatedColumnFormula>
    </tableColumn>
    <tableColumn id="5" name="ϵ=cos(at),for 0&lt;a" dataDxfId="9">
      <calculatedColumnFormula>COS($B$1*A5)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4:F307" totalsRowShown="0" headerRowDxfId="7" dataDxfId="6">
  <autoFilter ref="A4:F307"/>
  <tableColumns count="6">
    <tableColumn id="1" name="Trial #" dataDxfId="5"/>
    <tableColumn id="2" name="a^t ,for 0&lt;a&lt;1" dataDxfId="4">
      <calculatedColumnFormula>POWER($B$1,A5)</calculatedColumnFormula>
    </tableColumn>
    <tableColumn id="3" name="ϵ=1t 2" dataDxfId="3">
      <calculatedColumnFormula>1/A5^2</calculatedColumnFormula>
    </tableColumn>
    <tableColumn id="4" name="ϵ=e −at ,for 0&lt;a&lt;1" dataDxfId="2">
      <calculatedColumnFormula>EXP(-$D$1*A5)</calculatedColumnFormula>
    </tableColumn>
    <tableColumn id="5" name="ϵ=cos(at),for 0&lt;a" dataDxfId="1">
      <calculatedColumnFormula>COS($E$1*A5)</calculatedColumnFormula>
    </tableColumn>
    <tableColumn id="6" name="1" dataDxfId="0">
      <calculatedColumnFormula>IF(F4-0.05&lt;0,0,F4-0.05)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85" zoomScaleNormal="85" workbookViewId="0">
      <selection activeCell="B2" sqref="B2"/>
    </sheetView>
  </sheetViews>
  <sheetFormatPr defaultRowHeight="15"/>
  <cols>
    <col min="1" max="1" width="9.140625" style="1"/>
    <col min="2" max="3" width="19.5703125" style="1" customWidth="1"/>
    <col min="4" max="4" width="20.5703125" style="1" customWidth="1"/>
    <col min="5" max="5" width="19.7109375" style="1" customWidth="1"/>
  </cols>
  <sheetData>
    <row r="1" spans="1:5">
      <c r="A1" s="1" t="s">
        <v>0</v>
      </c>
      <c r="B1" s="1">
        <v>0.1</v>
      </c>
      <c r="D1" s="1">
        <v>0.05</v>
      </c>
      <c r="E1" s="1">
        <v>0.05</v>
      </c>
    </row>
    <row r="2" spans="1:5">
      <c r="B2" s="1" t="s">
        <v>5</v>
      </c>
      <c r="C2" s="1" t="s">
        <v>7</v>
      </c>
      <c r="D2" s="1" t="s">
        <v>6</v>
      </c>
      <c r="E2" s="1" t="s">
        <v>6</v>
      </c>
    </row>
    <row r="3" spans="1:5" s="2" customFormat="1">
      <c r="A3" s="3" t="s">
        <v>8</v>
      </c>
      <c r="B3" s="4" t="s">
        <v>9</v>
      </c>
      <c r="C3" s="4" t="s">
        <v>1</v>
      </c>
      <c r="D3" s="4" t="s">
        <v>2</v>
      </c>
      <c r="E3" s="4" t="s">
        <v>3</v>
      </c>
    </row>
    <row r="4" spans="1:5">
      <c r="A4" s="1">
        <v>1</v>
      </c>
      <c r="B4" s="5">
        <f t="shared" ref="B4:B43" si="0">POWER($B$1,A4)</f>
        <v>0.1</v>
      </c>
      <c r="C4" s="5">
        <f>1/A4^2</f>
        <v>1</v>
      </c>
      <c r="D4" s="5">
        <f>EXP(-$B$1*A4)</f>
        <v>0.90483741803595952</v>
      </c>
      <c r="E4" s="5">
        <f>COS($B$1*A4)</f>
        <v>0.99500416527802582</v>
      </c>
    </row>
    <row r="5" spans="1:5">
      <c r="A5" s="1">
        <v>2</v>
      </c>
      <c r="B5" s="5">
        <f t="shared" si="0"/>
        <v>1.0000000000000002E-2</v>
      </c>
      <c r="C5" s="5">
        <f t="shared" ref="C5:C43" si="1">1/A5^2</f>
        <v>0.25</v>
      </c>
      <c r="D5" s="5">
        <f t="shared" ref="D5:D31" si="2">EXP(-$B$1*A5)</f>
        <v>0.81873075307798182</v>
      </c>
      <c r="E5" s="5">
        <f t="shared" ref="E5:E31" si="3">COS($B$1*A5)</f>
        <v>0.98006657784124163</v>
      </c>
    </row>
    <row r="6" spans="1:5">
      <c r="A6" s="1">
        <v>3</v>
      </c>
      <c r="B6" s="5">
        <f t="shared" si="0"/>
        <v>1.0000000000000002E-3</v>
      </c>
      <c r="C6" s="5">
        <f t="shared" si="1"/>
        <v>0.1111111111111111</v>
      </c>
      <c r="D6" s="5">
        <f t="shared" si="2"/>
        <v>0.74081822068171788</v>
      </c>
      <c r="E6" s="5">
        <f t="shared" si="3"/>
        <v>0.95533648912560598</v>
      </c>
    </row>
    <row r="7" spans="1:5">
      <c r="A7" s="1">
        <v>4</v>
      </c>
      <c r="B7" s="5">
        <f t="shared" si="0"/>
        <v>1.0000000000000005E-4</v>
      </c>
      <c r="C7" s="5">
        <f t="shared" si="1"/>
        <v>6.25E-2</v>
      </c>
      <c r="D7" s="5">
        <f t="shared" si="2"/>
        <v>0.67032004603563933</v>
      </c>
      <c r="E7" s="5">
        <f t="shared" si="3"/>
        <v>0.9210609940028851</v>
      </c>
    </row>
    <row r="8" spans="1:5">
      <c r="A8" s="1">
        <v>5</v>
      </c>
      <c r="B8" s="5">
        <f t="shared" si="0"/>
        <v>1.0000000000000006E-5</v>
      </c>
      <c r="C8" s="5">
        <f t="shared" si="1"/>
        <v>0.04</v>
      </c>
      <c r="D8" s="5">
        <f t="shared" si="2"/>
        <v>0.60653065971263342</v>
      </c>
      <c r="E8" s="5">
        <f t="shared" si="3"/>
        <v>0.87758256189037276</v>
      </c>
    </row>
    <row r="9" spans="1:5">
      <c r="A9" s="1">
        <v>6</v>
      </c>
      <c r="B9" s="5">
        <f t="shared" si="0"/>
        <v>1.0000000000000006E-6</v>
      </c>
      <c r="C9" s="5">
        <f t="shared" si="1"/>
        <v>2.7777777777777776E-2</v>
      </c>
      <c r="D9" s="5">
        <f t="shared" si="2"/>
        <v>0.54881163609402639</v>
      </c>
      <c r="E9" s="5">
        <f t="shared" si="3"/>
        <v>0.82533561490967822</v>
      </c>
    </row>
    <row r="10" spans="1:5">
      <c r="A10" s="1">
        <v>7</v>
      </c>
      <c r="B10" s="5">
        <f t="shared" si="0"/>
        <v>1.0000000000000007E-7</v>
      </c>
      <c r="C10" s="5">
        <f t="shared" si="1"/>
        <v>2.0408163265306121E-2</v>
      </c>
      <c r="D10" s="5">
        <f t="shared" si="2"/>
        <v>0.49658530379140947</v>
      </c>
      <c r="E10" s="5">
        <f t="shared" si="3"/>
        <v>0.76484218728448838</v>
      </c>
    </row>
    <row r="11" spans="1:5">
      <c r="A11" s="1">
        <v>8</v>
      </c>
      <c r="B11" s="5">
        <f t="shared" si="0"/>
        <v>1.0000000000000008E-8</v>
      </c>
      <c r="C11" s="5">
        <f t="shared" si="1"/>
        <v>1.5625E-2</v>
      </c>
      <c r="D11" s="5">
        <f t="shared" si="2"/>
        <v>0.44932896411722156</v>
      </c>
      <c r="E11" s="5">
        <f t="shared" si="3"/>
        <v>0.69670670934716539</v>
      </c>
    </row>
    <row r="12" spans="1:5">
      <c r="A12" s="1">
        <v>9</v>
      </c>
      <c r="B12" s="5">
        <f t="shared" si="0"/>
        <v>1.0000000000000009E-9</v>
      </c>
      <c r="C12" s="5">
        <f t="shared" si="1"/>
        <v>1.2345679012345678E-2</v>
      </c>
      <c r="D12" s="5">
        <f t="shared" si="2"/>
        <v>0.40656965974059911</v>
      </c>
      <c r="E12" s="5">
        <f t="shared" si="3"/>
        <v>0.62160996827066439</v>
      </c>
    </row>
    <row r="13" spans="1:5">
      <c r="A13" s="1">
        <v>10</v>
      </c>
      <c r="B13" s="5">
        <f t="shared" si="0"/>
        <v>1.0000000000000011E-10</v>
      </c>
      <c r="C13" s="5">
        <f t="shared" si="1"/>
        <v>0.01</v>
      </c>
      <c r="D13" s="5">
        <f t="shared" si="2"/>
        <v>0.36787944117144233</v>
      </c>
      <c r="E13" s="5">
        <f t="shared" si="3"/>
        <v>0.54030230586813977</v>
      </c>
    </row>
    <row r="14" spans="1:5">
      <c r="A14" s="1">
        <v>11</v>
      </c>
      <c r="B14" s="5">
        <f t="shared" si="0"/>
        <v>1.0000000000000011E-11</v>
      </c>
      <c r="C14" s="5">
        <f t="shared" si="1"/>
        <v>8.2644628099173556E-3</v>
      </c>
      <c r="D14" s="5">
        <f t="shared" si="2"/>
        <v>0.33287108369807955</v>
      </c>
      <c r="E14" s="5">
        <f t="shared" si="3"/>
        <v>0.45359612142557731</v>
      </c>
    </row>
    <row r="15" spans="1:5">
      <c r="A15" s="1">
        <v>12</v>
      </c>
      <c r="B15" s="5">
        <f t="shared" si="0"/>
        <v>1.0000000000000014E-12</v>
      </c>
      <c r="C15" s="5">
        <f t="shared" si="1"/>
        <v>6.9444444444444441E-3</v>
      </c>
      <c r="D15" s="5">
        <f t="shared" si="2"/>
        <v>0.30119421191220203</v>
      </c>
      <c r="E15" s="5">
        <f t="shared" si="3"/>
        <v>0.3623577544766734</v>
      </c>
    </row>
    <row r="16" spans="1:5">
      <c r="A16" s="1">
        <v>13</v>
      </c>
      <c r="B16" s="5">
        <f t="shared" si="0"/>
        <v>1.0000000000000014E-13</v>
      </c>
      <c r="C16" s="5">
        <f t="shared" si="1"/>
        <v>5.9171597633136093E-3</v>
      </c>
      <c r="D16" s="5">
        <f t="shared" si="2"/>
        <v>0.27253179303401259</v>
      </c>
      <c r="E16" s="5">
        <f t="shared" si="3"/>
        <v>0.26749882862458735</v>
      </c>
    </row>
    <row r="17" spans="1:5">
      <c r="A17" s="1">
        <v>14</v>
      </c>
      <c r="B17" s="5">
        <f t="shared" si="0"/>
        <v>1.0000000000000014E-14</v>
      </c>
      <c r="C17" s="5">
        <f t="shared" si="1"/>
        <v>5.1020408163265302E-3</v>
      </c>
      <c r="D17" s="5">
        <f t="shared" si="2"/>
        <v>0.24659696394160643</v>
      </c>
      <c r="E17" s="5">
        <f t="shared" si="3"/>
        <v>0.16996714290024081</v>
      </c>
    </row>
    <row r="18" spans="1:5">
      <c r="A18" s="1">
        <v>15</v>
      </c>
      <c r="B18" s="5">
        <f t="shared" si="0"/>
        <v>1.0000000000000017E-15</v>
      </c>
      <c r="C18" s="5">
        <f t="shared" si="1"/>
        <v>4.4444444444444444E-3</v>
      </c>
      <c r="D18" s="5">
        <f t="shared" si="2"/>
        <v>0.22313016014842982</v>
      </c>
      <c r="E18" s="5">
        <f t="shared" si="3"/>
        <v>7.0737201667702906E-2</v>
      </c>
    </row>
    <row r="19" spans="1:5">
      <c r="A19" s="1">
        <v>16</v>
      </c>
      <c r="B19" s="5">
        <f t="shared" si="0"/>
        <v>1.0000000000000017E-16</v>
      </c>
      <c r="C19" s="5">
        <f t="shared" si="1"/>
        <v>3.90625E-3</v>
      </c>
      <c r="D19" s="5">
        <f t="shared" si="2"/>
        <v>0.20189651799465538</v>
      </c>
      <c r="E19" s="5">
        <f t="shared" si="3"/>
        <v>-2.9199522301288815E-2</v>
      </c>
    </row>
    <row r="20" spans="1:5">
      <c r="A20" s="1">
        <v>17</v>
      </c>
      <c r="B20" s="5">
        <f t="shared" si="0"/>
        <v>1.0000000000000018E-17</v>
      </c>
      <c r="C20" s="5">
        <f t="shared" si="1"/>
        <v>3.4602076124567475E-3</v>
      </c>
      <c r="D20" s="5">
        <f t="shared" si="2"/>
        <v>0.18268352405273461</v>
      </c>
      <c r="E20" s="5">
        <f t="shared" si="3"/>
        <v>-0.12884449429552486</v>
      </c>
    </row>
    <row r="21" spans="1:5">
      <c r="A21" s="1">
        <v>18</v>
      </c>
      <c r="B21" s="5">
        <f t="shared" si="0"/>
        <v>1.0000000000000018E-18</v>
      </c>
      <c r="C21" s="5">
        <f t="shared" si="1"/>
        <v>3.0864197530864196E-3</v>
      </c>
      <c r="D21" s="5">
        <f t="shared" si="2"/>
        <v>0.16529888822158653</v>
      </c>
      <c r="E21" s="5">
        <f t="shared" si="3"/>
        <v>-0.22720209469308711</v>
      </c>
    </row>
    <row r="22" spans="1:5">
      <c r="A22" s="1">
        <v>19</v>
      </c>
      <c r="B22" s="5">
        <f t="shared" si="0"/>
        <v>1.0000000000000019E-19</v>
      </c>
      <c r="C22" s="5">
        <f t="shared" si="1"/>
        <v>2.7700831024930748E-3</v>
      </c>
      <c r="D22" s="5">
        <f t="shared" si="2"/>
        <v>0.14956861922263504</v>
      </c>
      <c r="E22" s="5">
        <f t="shared" si="3"/>
        <v>-0.32328956686350357</v>
      </c>
    </row>
    <row r="23" spans="1:5">
      <c r="A23" s="1">
        <v>20</v>
      </c>
      <c r="B23" s="5">
        <f t="shared" si="0"/>
        <v>1.0000000000000022E-20</v>
      </c>
      <c r="C23" s="5">
        <f t="shared" si="1"/>
        <v>2.5000000000000001E-3</v>
      </c>
      <c r="D23" s="5">
        <f t="shared" si="2"/>
        <v>0.1353352832366127</v>
      </c>
      <c r="E23" s="5">
        <f t="shared" si="3"/>
        <v>-0.41614683654714241</v>
      </c>
    </row>
    <row r="24" spans="1:5">
      <c r="A24" s="1">
        <v>21</v>
      </c>
      <c r="B24" s="5">
        <f t="shared" si="0"/>
        <v>1.0000000000000024E-21</v>
      </c>
      <c r="C24" s="5">
        <f t="shared" si="1"/>
        <v>2.2675736961451248E-3</v>
      </c>
      <c r="D24" s="5">
        <f t="shared" si="2"/>
        <v>0.12245642825298191</v>
      </c>
      <c r="E24" s="5">
        <f t="shared" si="3"/>
        <v>-0.50484610459985757</v>
      </c>
    </row>
    <row r="25" spans="1:5">
      <c r="A25" s="1">
        <v>22</v>
      </c>
      <c r="B25" s="5">
        <f t="shared" si="0"/>
        <v>1.0000000000000023E-22</v>
      </c>
      <c r="C25" s="5">
        <f t="shared" si="1"/>
        <v>2.0661157024793389E-3</v>
      </c>
      <c r="D25" s="5">
        <f t="shared" si="2"/>
        <v>0.11080315836233387</v>
      </c>
      <c r="E25" s="5">
        <f t="shared" si="3"/>
        <v>-0.58850111725534582</v>
      </c>
    </row>
    <row r="26" spans="1:5">
      <c r="A26" s="1">
        <v>23</v>
      </c>
      <c r="B26" s="5">
        <f t="shared" si="0"/>
        <v>1.0000000000000025E-23</v>
      </c>
      <c r="C26" s="5">
        <f t="shared" si="1"/>
        <v>1.890359168241966E-3</v>
      </c>
      <c r="D26" s="5">
        <f t="shared" si="2"/>
        <v>0.10025884372280371</v>
      </c>
      <c r="E26" s="5">
        <f t="shared" si="3"/>
        <v>-0.66627602127982444</v>
      </c>
    </row>
    <row r="27" spans="1:5">
      <c r="A27" s="1">
        <v>24</v>
      </c>
      <c r="B27" s="5">
        <f t="shared" si="0"/>
        <v>1.0000000000000025E-24</v>
      </c>
      <c r="C27" s="5">
        <f t="shared" si="1"/>
        <v>1.736111111111111E-3</v>
      </c>
      <c r="D27" s="5">
        <f t="shared" si="2"/>
        <v>9.071795328941247E-2</v>
      </c>
      <c r="E27" s="5">
        <f t="shared" si="3"/>
        <v>-0.73739371554124578</v>
      </c>
    </row>
    <row r="28" spans="1:5">
      <c r="A28" s="1">
        <v>25</v>
      </c>
      <c r="B28" s="5">
        <f t="shared" si="0"/>
        <v>1.0000000000000026E-25</v>
      </c>
      <c r="C28" s="5">
        <f t="shared" si="1"/>
        <v>1.6000000000000001E-3</v>
      </c>
      <c r="D28" s="5">
        <f t="shared" si="2"/>
        <v>8.20849986238988E-2</v>
      </c>
      <c r="E28" s="5">
        <f t="shared" si="3"/>
        <v>-0.8011436155469337</v>
      </c>
    </row>
    <row r="29" spans="1:5">
      <c r="A29" s="1">
        <v>26</v>
      </c>
      <c r="B29" s="5">
        <f t="shared" si="0"/>
        <v>1.0000000000000028E-26</v>
      </c>
      <c r="C29" s="5">
        <f t="shared" si="1"/>
        <v>1.4792899408284023E-3</v>
      </c>
      <c r="D29" s="5">
        <f t="shared" si="2"/>
        <v>7.4273578214333877E-2</v>
      </c>
      <c r="E29" s="5">
        <f t="shared" si="3"/>
        <v>-0.85688875336894732</v>
      </c>
    </row>
    <row r="30" spans="1:5">
      <c r="A30" s="1">
        <v>27</v>
      </c>
      <c r="B30" s="5">
        <f t="shared" si="0"/>
        <v>1.0000000000000027E-27</v>
      </c>
      <c r="C30" s="5">
        <f t="shared" si="1"/>
        <v>1.3717421124828531E-3</v>
      </c>
      <c r="D30" s="5">
        <f t="shared" si="2"/>
        <v>6.7205512739749756E-2</v>
      </c>
      <c r="E30" s="5">
        <f t="shared" si="3"/>
        <v>-0.90407214201706121</v>
      </c>
    </row>
    <row r="31" spans="1:5">
      <c r="A31" s="1">
        <v>28</v>
      </c>
      <c r="B31" s="5">
        <f t="shared" si="0"/>
        <v>1.0000000000000031E-28</v>
      </c>
      <c r="C31" s="5">
        <f t="shared" si="1"/>
        <v>1.2755102040816326E-3</v>
      </c>
      <c r="D31" s="5">
        <f t="shared" si="2"/>
        <v>6.0810062625217952E-2</v>
      </c>
      <c r="E31" s="5">
        <f t="shared" si="3"/>
        <v>-0.94222234066865829</v>
      </c>
    </row>
    <row r="32" spans="1:5">
      <c r="A32" s="1">
        <v>29</v>
      </c>
      <c r="B32" s="5">
        <f t="shared" si="0"/>
        <v>1.0000000000000032E-29</v>
      </c>
      <c r="C32" s="5">
        <f t="shared" si="1"/>
        <v>1.1890606420927466E-3</v>
      </c>
      <c r="D32" s="5">
        <f t="shared" ref="D32:D43" si="4">EXP(-$B$1*A32)</f>
        <v>5.502322005640721E-2</v>
      </c>
      <c r="E32" s="5">
        <f t="shared" ref="E32:E43" si="5">COS($B$1*A32)</f>
        <v>-0.97095816514959066</v>
      </c>
    </row>
    <row r="33" spans="1:5">
      <c r="A33" s="1">
        <v>30</v>
      </c>
      <c r="B33" s="5">
        <f t="shared" si="0"/>
        <v>1.0000000000000031E-30</v>
      </c>
      <c r="C33" s="5">
        <f t="shared" si="1"/>
        <v>1.1111111111111111E-3</v>
      </c>
      <c r="D33" s="5">
        <f t="shared" si="4"/>
        <v>4.9787068367863944E-2</v>
      </c>
      <c r="E33" s="5">
        <f t="shared" si="5"/>
        <v>-0.98999249660044542</v>
      </c>
    </row>
    <row r="34" spans="1:5">
      <c r="A34" s="1">
        <v>31</v>
      </c>
      <c r="B34" s="5">
        <f t="shared" si="0"/>
        <v>1.0000000000000034E-31</v>
      </c>
      <c r="C34" s="5">
        <f t="shared" si="1"/>
        <v>1.0405827263267431E-3</v>
      </c>
      <c r="D34" s="5">
        <f t="shared" si="4"/>
        <v>4.5049202393557801E-2</v>
      </c>
      <c r="E34" s="5">
        <f t="shared" si="5"/>
        <v>-0.99913515027327948</v>
      </c>
    </row>
    <row r="35" spans="1:5">
      <c r="A35" s="1">
        <v>32</v>
      </c>
      <c r="B35" s="5">
        <f t="shared" si="0"/>
        <v>1.0000000000000035E-32</v>
      </c>
      <c r="C35" s="5">
        <f t="shared" si="1"/>
        <v>9.765625E-4</v>
      </c>
      <c r="D35" s="5">
        <f t="shared" si="4"/>
        <v>4.0762203978366211E-2</v>
      </c>
      <c r="E35" s="5">
        <f t="shared" si="5"/>
        <v>-0.99829477579475312</v>
      </c>
    </row>
    <row r="36" spans="1:5">
      <c r="A36" s="1">
        <v>33</v>
      </c>
      <c r="B36" s="5">
        <f t="shared" si="0"/>
        <v>1.0000000000000035E-33</v>
      </c>
      <c r="C36" s="5">
        <f t="shared" si="1"/>
        <v>9.1827364554637281E-4</v>
      </c>
      <c r="D36" s="5">
        <f t="shared" si="4"/>
        <v>3.6883167401239994E-2</v>
      </c>
      <c r="E36" s="5">
        <f t="shared" si="5"/>
        <v>-0.98747976990886488</v>
      </c>
    </row>
    <row r="37" spans="1:5">
      <c r="A37" s="1">
        <v>34</v>
      </c>
      <c r="B37" s="5">
        <f t="shared" si="0"/>
        <v>1.0000000000000038E-34</v>
      </c>
      <c r="C37" s="5">
        <f t="shared" si="1"/>
        <v>8.6505190311418688E-4</v>
      </c>
      <c r="D37" s="5">
        <f t="shared" si="4"/>
        <v>3.3373269960326066E-2</v>
      </c>
      <c r="E37" s="5">
        <f t="shared" si="5"/>
        <v>-0.96679819257946087</v>
      </c>
    </row>
    <row r="38" spans="1:5">
      <c r="A38" s="1">
        <v>35</v>
      </c>
      <c r="B38" s="5">
        <f t="shared" si="0"/>
        <v>1.0000000000000037E-35</v>
      </c>
      <c r="C38" s="5">
        <f t="shared" si="1"/>
        <v>8.1632653061224493E-4</v>
      </c>
      <c r="D38" s="5">
        <f t="shared" si="4"/>
        <v>3.0197383422318501E-2</v>
      </c>
      <c r="E38" s="5">
        <f t="shared" si="5"/>
        <v>-0.93645668729079634</v>
      </c>
    </row>
    <row r="39" spans="1:5">
      <c r="A39" s="1">
        <v>36</v>
      </c>
      <c r="B39" s="5">
        <f t="shared" si="0"/>
        <v>1.000000000000004E-36</v>
      </c>
      <c r="C39" s="5">
        <f t="shared" si="1"/>
        <v>7.716049382716049E-4</v>
      </c>
      <c r="D39" s="5">
        <f t="shared" si="4"/>
        <v>2.7323722447292559E-2</v>
      </c>
      <c r="E39" s="5">
        <f t="shared" si="5"/>
        <v>-0.89675841633414699</v>
      </c>
    </row>
    <row r="40" spans="1:5">
      <c r="A40" s="1">
        <v>37</v>
      </c>
      <c r="B40" s="5">
        <f t="shared" si="0"/>
        <v>1.000000000000004E-37</v>
      </c>
      <c r="C40" s="5">
        <f t="shared" si="1"/>
        <v>7.3046018991964939E-4</v>
      </c>
      <c r="D40" s="5">
        <f t="shared" si="4"/>
        <v>2.4723526470339388E-2</v>
      </c>
      <c r="E40" s="5">
        <f t="shared" si="5"/>
        <v>-0.84810003171040804</v>
      </c>
    </row>
    <row r="41" spans="1:5">
      <c r="A41" s="1">
        <v>38</v>
      </c>
      <c r="B41" s="5">
        <f t="shared" si="0"/>
        <v>1.000000000000004E-38</v>
      </c>
      <c r="C41" s="5">
        <f t="shared" si="1"/>
        <v>6.925207756232687E-4</v>
      </c>
      <c r="D41" s="5">
        <f t="shared" si="4"/>
        <v>2.2370771856165591E-2</v>
      </c>
      <c r="E41" s="5">
        <f t="shared" si="5"/>
        <v>-0.7909677119144165</v>
      </c>
    </row>
    <row r="42" spans="1:5">
      <c r="A42" s="1">
        <v>39</v>
      </c>
      <c r="B42" s="5">
        <f t="shared" si="0"/>
        <v>1.0000000000000042E-39</v>
      </c>
      <c r="C42" s="5">
        <f t="shared" si="1"/>
        <v>6.5746219592373442E-4</v>
      </c>
      <c r="D42" s="5">
        <f t="shared" si="4"/>
        <v>2.0241911445804381E-2</v>
      </c>
      <c r="E42" s="5">
        <f t="shared" si="5"/>
        <v>-0.72593230420013988</v>
      </c>
    </row>
    <row r="43" spans="1:5">
      <c r="A43" s="1">
        <v>40</v>
      </c>
      <c r="B43" s="5">
        <f t="shared" si="0"/>
        <v>1.0000000000000044E-40</v>
      </c>
      <c r="C43" s="5">
        <f t="shared" si="1"/>
        <v>6.2500000000000001E-4</v>
      </c>
      <c r="D43" s="5">
        <f t="shared" si="4"/>
        <v>1.8315638888734179E-2</v>
      </c>
      <c r="E43" s="5">
        <f t="shared" si="5"/>
        <v>-0.65364362086361194</v>
      </c>
    </row>
  </sheetData>
  <conditionalFormatting sqref="B4:E43">
    <cfRule type="cellIs" dxfId="32" priority="1" operator="lessThan">
      <formula>0.05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85" zoomScaleNormal="85" workbookViewId="0">
      <selection activeCell="B2" sqref="B2"/>
    </sheetView>
  </sheetViews>
  <sheetFormatPr defaultRowHeight="15"/>
  <cols>
    <col min="1" max="1" width="9.140625" style="1"/>
    <col min="2" max="3" width="19.5703125" style="1" customWidth="1"/>
    <col min="4" max="4" width="20.5703125" style="1" customWidth="1"/>
    <col min="5" max="5" width="19.7109375" style="1" customWidth="1"/>
  </cols>
  <sheetData>
    <row r="1" spans="1:5">
      <c r="A1" s="1" t="s">
        <v>0</v>
      </c>
      <c r="B1" s="1">
        <v>0.5</v>
      </c>
      <c r="D1" s="1">
        <v>0.05</v>
      </c>
      <c r="E1" s="1">
        <v>0.05</v>
      </c>
    </row>
    <row r="2" spans="1:5">
      <c r="B2" s="1" t="s">
        <v>5</v>
      </c>
      <c r="C2" s="1" t="s">
        <v>7</v>
      </c>
      <c r="D2" s="1" t="s">
        <v>6</v>
      </c>
      <c r="E2" s="1" t="s">
        <v>6</v>
      </c>
    </row>
    <row r="3" spans="1:5" s="2" customFormat="1">
      <c r="A3" s="3" t="s">
        <v>8</v>
      </c>
      <c r="B3" s="4" t="s">
        <v>4</v>
      </c>
      <c r="C3" s="4" t="s">
        <v>1</v>
      </c>
      <c r="D3" s="4" t="s">
        <v>2</v>
      </c>
      <c r="E3" s="4" t="s">
        <v>3</v>
      </c>
    </row>
    <row r="4" spans="1:5">
      <c r="A4" s="1">
        <v>1</v>
      </c>
      <c r="B4" s="5">
        <f t="shared" ref="B4:B43" si="0">POWER($B$1,A4)</f>
        <v>0.5</v>
      </c>
      <c r="C4" s="5">
        <f>1/A4^2</f>
        <v>1</v>
      </c>
      <c r="D4" s="5">
        <f>EXP(-$B$1*A4)</f>
        <v>0.60653065971263342</v>
      </c>
      <c r="E4" s="5">
        <f>COS($B$1*A4)</f>
        <v>0.87758256189037276</v>
      </c>
    </row>
    <row r="5" spans="1:5">
      <c r="A5" s="1">
        <v>2</v>
      </c>
      <c r="B5" s="5">
        <f t="shared" si="0"/>
        <v>0.25</v>
      </c>
      <c r="C5" s="5">
        <f t="shared" ref="C5:C43" si="1">1/A5^2</f>
        <v>0.25</v>
      </c>
      <c r="D5" s="5">
        <f t="shared" ref="D5:D43" si="2">EXP(-$B$1*A5)</f>
        <v>0.36787944117144233</v>
      </c>
      <c r="E5" s="5">
        <f t="shared" ref="E5:E43" si="3">COS($B$1*A5)</f>
        <v>0.54030230586813977</v>
      </c>
    </row>
    <row r="6" spans="1:5">
      <c r="A6" s="1">
        <v>3</v>
      </c>
      <c r="B6" s="5">
        <f t="shared" si="0"/>
        <v>0.125</v>
      </c>
      <c r="C6" s="5">
        <f t="shared" si="1"/>
        <v>0.1111111111111111</v>
      </c>
      <c r="D6" s="5">
        <f t="shared" si="2"/>
        <v>0.22313016014842982</v>
      </c>
      <c r="E6" s="5">
        <f t="shared" si="3"/>
        <v>7.0737201667702906E-2</v>
      </c>
    </row>
    <row r="7" spans="1:5">
      <c r="A7" s="1">
        <v>4</v>
      </c>
      <c r="B7" s="5">
        <f t="shared" si="0"/>
        <v>6.25E-2</v>
      </c>
      <c r="C7" s="5">
        <f t="shared" si="1"/>
        <v>6.25E-2</v>
      </c>
      <c r="D7" s="5">
        <f t="shared" si="2"/>
        <v>0.1353352832366127</v>
      </c>
      <c r="E7" s="5">
        <f t="shared" si="3"/>
        <v>-0.41614683654714241</v>
      </c>
    </row>
    <row r="8" spans="1:5">
      <c r="A8" s="1">
        <v>5</v>
      </c>
      <c r="B8" s="5">
        <f t="shared" si="0"/>
        <v>3.125E-2</v>
      </c>
      <c r="C8" s="5">
        <f t="shared" si="1"/>
        <v>0.04</v>
      </c>
      <c r="D8" s="5">
        <f t="shared" si="2"/>
        <v>8.20849986238988E-2</v>
      </c>
      <c r="E8" s="5">
        <f t="shared" si="3"/>
        <v>-0.8011436155469337</v>
      </c>
    </row>
    <row r="9" spans="1:5">
      <c r="A9" s="1">
        <v>6</v>
      </c>
      <c r="B9" s="5">
        <f t="shared" si="0"/>
        <v>1.5625E-2</v>
      </c>
      <c r="C9" s="5">
        <f t="shared" si="1"/>
        <v>2.7777777777777776E-2</v>
      </c>
      <c r="D9" s="5">
        <f t="shared" si="2"/>
        <v>4.9787068367863944E-2</v>
      </c>
      <c r="E9" s="5">
        <f t="shared" si="3"/>
        <v>-0.98999249660044542</v>
      </c>
    </row>
    <row r="10" spans="1:5">
      <c r="A10" s="1">
        <v>7</v>
      </c>
      <c r="B10" s="5">
        <f t="shared" si="0"/>
        <v>7.8125E-3</v>
      </c>
      <c r="C10" s="5">
        <f t="shared" si="1"/>
        <v>2.0408163265306121E-2</v>
      </c>
      <c r="D10" s="5">
        <f t="shared" si="2"/>
        <v>3.0197383422318501E-2</v>
      </c>
      <c r="E10" s="5">
        <f t="shared" si="3"/>
        <v>-0.93645668729079634</v>
      </c>
    </row>
    <row r="11" spans="1:5">
      <c r="A11" s="1">
        <v>8</v>
      </c>
      <c r="B11" s="5">
        <f t="shared" si="0"/>
        <v>3.90625E-3</v>
      </c>
      <c r="C11" s="5">
        <f t="shared" si="1"/>
        <v>1.5625E-2</v>
      </c>
      <c r="D11" s="5">
        <f t="shared" si="2"/>
        <v>1.8315638888734179E-2</v>
      </c>
      <c r="E11" s="5">
        <f t="shared" si="3"/>
        <v>-0.65364362086361194</v>
      </c>
    </row>
    <row r="12" spans="1:5">
      <c r="A12" s="1">
        <v>9</v>
      </c>
      <c r="B12" s="5">
        <f t="shared" si="0"/>
        <v>1.953125E-3</v>
      </c>
      <c r="C12" s="5">
        <f t="shared" si="1"/>
        <v>1.2345679012345678E-2</v>
      </c>
      <c r="D12" s="5">
        <f t="shared" si="2"/>
        <v>1.1108996538242306E-2</v>
      </c>
      <c r="E12" s="5">
        <f t="shared" si="3"/>
        <v>-0.2107957994307797</v>
      </c>
    </row>
    <row r="13" spans="1:5">
      <c r="A13" s="1">
        <v>10</v>
      </c>
      <c r="B13" s="5">
        <f t="shared" si="0"/>
        <v>9.765625E-4</v>
      </c>
      <c r="C13" s="5">
        <f t="shared" si="1"/>
        <v>0.01</v>
      </c>
      <c r="D13" s="5">
        <f t="shared" si="2"/>
        <v>6.737946999085467E-3</v>
      </c>
      <c r="E13" s="5">
        <f t="shared" si="3"/>
        <v>0.28366218546322625</v>
      </c>
    </row>
    <row r="14" spans="1:5">
      <c r="A14" s="1">
        <v>11</v>
      </c>
      <c r="B14" s="5">
        <f t="shared" si="0"/>
        <v>4.8828125E-4</v>
      </c>
      <c r="C14" s="5">
        <f t="shared" si="1"/>
        <v>8.2644628099173556E-3</v>
      </c>
      <c r="D14" s="5">
        <f t="shared" si="2"/>
        <v>4.0867714384640666E-3</v>
      </c>
      <c r="E14" s="5">
        <f t="shared" si="3"/>
        <v>0.70866977429125999</v>
      </c>
    </row>
    <row r="15" spans="1:5">
      <c r="A15" s="1">
        <v>12</v>
      </c>
      <c r="B15" s="5">
        <f t="shared" si="0"/>
        <v>2.44140625E-4</v>
      </c>
      <c r="C15" s="5">
        <f t="shared" si="1"/>
        <v>6.9444444444444441E-3</v>
      </c>
      <c r="D15" s="5">
        <f t="shared" si="2"/>
        <v>2.4787521766663585E-3</v>
      </c>
      <c r="E15" s="5">
        <f t="shared" si="3"/>
        <v>0.96017028665036597</v>
      </c>
    </row>
    <row r="16" spans="1:5">
      <c r="A16" s="1">
        <v>13</v>
      </c>
      <c r="B16" s="5">
        <f t="shared" si="0"/>
        <v>1.220703125E-4</v>
      </c>
      <c r="C16" s="5">
        <f t="shared" si="1"/>
        <v>5.9171597633136093E-3</v>
      </c>
      <c r="D16" s="5">
        <f t="shared" si="2"/>
        <v>1.5034391929775724E-3</v>
      </c>
      <c r="E16" s="5">
        <f t="shared" si="3"/>
        <v>0.97658762572802349</v>
      </c>
    </row>
    <row r="17" spans="1:5">
      <c r="A17" s="1">
        <v>14</v>
      </c>
      <c r="B17" s="5">
        <f t="shared" si="0"/>
        <v>6.103515625E-5</v>
      </c>
      <c r="C17" s="5">
        <f t="shared" si="1"/>
        <v>5.1020408163265302E-3</v>
      </c>
      <c r="D17" s="5">
        <f t="shared" si="2"/>
        <v>9.1188196555451624E-4</v>
      </c>
      <c r="E17" s="5">
        <f t="shared" si="3"/>
        <v>0.7539022543433046</v>
      </c>
    </row>
    <row r="18" spans="1:5">
      <c r="A18" s="1">
        <v>15</v>
      </c>
      <c r="B18" s="5">
        <f t="shared" si="0"/>
        <v>3.0517578125E-5</v>
      </c>
      <c r="C18" s="5">
        <f t="shared" si="1"/>
        <v>4.4444444444444444E-3</v>
      </c>
      <c r="D18" s="5">
        <f t="shared" si="2"/>
        <v>5.5308437014783363E-4</v>
      </c>
      <c r="E18" s="5">
        <f t="shared" si="3"/>
        <v>0.34663531783502582</v>
      </c>
    </row>
    <row r="19" spans="1:5">
      <c r="A19" s="1">
        <v>16</v>
      </c>
      <c r="B19" s="5">
        <f t="shared" si="0"/>
        <v>1.52587890625E-5</v>
      </c>
      <c r="C19" s="5">
        <f t="shared" si="1"/>
        <v>3.90625E-3</v>
      </c>
      <c r="D19" s="5">
        <f t="shared" si="2"/>
        <v>3.3546262790251185E-4</v>
      </c>
      <c r="E19" s="5">
        <f t="shared" si="3"/>
        <v>-0.14550003380861354</v>
      </c>
    </row>
    <row r="20" spans="1:5">
      <c r="A20" s="1">
        <v>17</v>
      </c>
      <c r="B20" s="5">
        <f t="shared" si="0"/>
        <v>7.62939453125E-6</v>
      </c>
      <c r="C20" s="5">
        <f t="shared" si="1"/>
        <v>3.4602076124567475E-3</v>
      </c>
      <c r="D20" s="5">
        <f t="shared" si="2"/>
        <v>2.0346836901064417E-4</v>
      </c>
      <c r="E20" s="5">
        <f t="shared" si="3"/>
        <v>-0.60201190268482363</v>
      </c>
    </row>
    <row r="21" spans="1:5">
      <c r="A21" s="1">
        <v>18</v>
      </c>
      <c r="B21" s="5">
        <f t="shared" si="0"/>
        <v>3.814697265625E-6</v>
      </c>
      <c r="C21" s="5">
        <f t="shared" si="1"/>
        <v>3.0864197530864196E-3</v>
      </c>
      <c r="D21" s="5">
        <f t="shared" si="2"/>
        <v>1.2340980408667956E-4</v>
      </c>
      <c r="E21" s="5">
        <f t="shared" si="3"/>
        <v>-0.91113026188467694</v>
      </c>
    </row>
    <row r="22" spans="1:5">
      <c r="A22" s="1">
        <v>19</v>
      </c>
      <c r="B22" s="5">
        <f t="shared" si="0"/>
        <v>1.9073486328125E-6</v>
      </c>
      <c r="C22" s="5">
        <f t="shared" si="1"/>
        <v>2.7700831024930748E-3</v>
      </c>
      <c r="D22" s="5">
        <f t="shared" si="2"/>
        <v>7.4851829887700598E-5</v>
      </c>
      <c r="E22" s="5">
        <f t="shared" si="3"/>
        <v>-0.99717215619637845</v>
      </c>
    </row>
    <row r="23" spans="1:5">
      <c r="A23" s="1">
        <v>20</v>
      </c>
      <c r="B23" s="5">
        <f t="shared" si="0"/>
        <v>9.5367431640625E-7</v>
      </c>
      <c r="C23" s="5">
        <f t="shared" si="1"/>
        <v>2.5000000000000001E-3</v>
      </c>
      <c r="D23" s="5">
        <f t="shared" si="2"/>
        <v>4.5399929762484854E-5</v>
      </c>
      <c r="E23" s="5">
        <f t="shared" si="3"/>
        <v>-0.83907152907645244</v>
      </c>
    </row>
    <row r="24" spans="1:5">
      <c r="A24" s="1">
        <v>21</v>
      </c>
      <c r="B24" s="5">
        <f t="shared" si="0"/>
        <v>4.76837158203125E-7</v>
      </c>
      <c r="C24" s="5">
        <f t="shared" si="1"/>
        <v>2.2675736961451248E-3</v>
      </c>
      <c r="D24" s="5">
        <f t="shared" si="2"/>
        <v>2.7536449349747158E-5</v>
      </c>
      <c r="E24" s="5">
        <f t="shared" si="3"/>
        <v>-0.47553692799599251</v>
      </c>
    </row>
    <row r="25" spans="1:5">
      <c r="A25" s="1">
        <v>22</v>
      </c>
      <c r="B25" s="5">
        <f t="shared" si="0"/>
        <v>2.384185791015625E-7</v>
      </c>
      <c r="C25" s="5">
        <f t="shared" si="1"/>
        <v>2.0661157024793389E-3</v>
      </c>
      <c r="D25" s="5">
        <f t="shared" si="2"/>
        <v>1.6701700790245659E-5</v>
      </c>
      <c r="E25" s="5">
        <f t="shared" si="3"/>
        <v>4.4256979880507854E-3</v>
      </c>
    </row>
    <row r="26" spans="1:5">
      <c r="A26" s="1">
        <v>23</v>
      </c>
      <c r="B26" s="5">
        <f t="shared" si="0"/>
        <v>1.1920928955078125E-7</v>
      </c>
      <c r="C26" s="5">
        <f t="shared" si="1"/>
        <v>1.890359168241966E-3</v>
      </c>
      <c r="D26" s="5">
        <f t="shared" si="2"/>
        <v>1.0130093598630711E-5</v>
      </c>
      <c r="E26" s="5">
        <f t="shared" si="3"/>
        <v>0.48330475875300588</v>
      </c>
    </row>
    <row r="27" spans="1:5">
      <c r="A27" s="1">
        <v>24</v>
      </c>
      <c r="B27" s="5">
        <f t="shared" si="0"/>
        <v>5.9604644775390625E-8</v>
      </c>
      <c r="C27" s="5">
        <f t="shared" si="1"/>
        <v>1.736111111111111E-3</v>
      </c>
      <c r="D27" s="5">
        <f t="shared" si="2"/>
        <v>6.1442123533282098E-6</v>
      </c>
      <c r="E27" s="5">
        <f t="shared" si="3"/>
        <v>0.84385395873249214</v>
      </c>
    </row>
    <row r="28" spans="1:5">
      <c r="A28" s="1">
        <v>25</v>
      </c>
      <c r="B28" s="5">
        <f t="shared" si="0"/>
        <v>2.9802322387695313E-8</v>
      </c>
      <c r="C28" s="5">
        <f t="shared" si="1"/>
        <v>1.6000000000000001E-3</v>
      </c>
      <c r="D28" s="5">
        <f t="shared" si="2"/>
        <v>3.7266531720786709E-6</v>
      </c>
      <c r="E28" s="5">
        <f t="shared" si="3"/>
        <v>0.99779827917858066</v>
      </c>
    </row>
    <row r="29" spans="1:5">
      <c r="A29" s="1">
        <v>26</v>
      </c>
      <c r="B29" s="5">
        <f t="shared" si="0"/>
        <v>1.4901161193847656E-8</v>
      </c>
      <c r="C29" s="5">
        <f t="shared" si="1"/>
        <v>1.4792899408284023E-3</v>
      </c>
      <c r="D29" s="5">
        <f t="shared" si="2"/>
        <v>2.2603294069810542E-6</v>
      </c>
      <c r="E29" s="5">
        <f t="shared" si="3"/>
        <v>0.90744678145019619</v>
      </c>
    </row>
    <row r="30" spans="1:5">
      <c r="A30" s="1">
        <v>27</v>
      </c>
      <c r="B30" s="5">
        <f t="shared" si="0"/>
        <v>7.4505805969238281E-9</v>
      </c>
      <c r="C30" s="5">
        <f t="shared" si="1"/>
        <v>1.3717421124828531E-3</v>
      </c>
      <c r="D30" s="5">
        <f t="shared" si="2"/>
        <v>1.3709590863840845E-6</v>
      </c>
      <c r="E30" s="5">
        <f t="shared" si="3"/>
        <v>0.59492066330989202</v>
      </c>
    </row>
    <row r="31" spans="1:5">
      <c r="A31" s="1">
        <v>28</v>
      </c>
      <c r="B31" s="5">
        <f t="shared" si="0"/>
        <v>3.7252902984619141E-9</v>
      </c>
      <c r="C31" s="5">
        <f t="shared" si="1"/>
        <v>1.2755102040816326E-3</v>
      </c>
      <c r="D31" s="5">
        <f t="shared" si="2"/>
        <v>8.3152871910356788E-7</v>
      </c>
      <c r="E31" s="5">
        <f t="shared" si="3"/>
        <v>0.13673721820783361</v>
      </c>
    </row>
    <row r="32" spans="1:5">
      <c r="A32" s="1">
        <v>29</v>
      </c>
      <c r="B32" s="5">
        <f t="shared" si="0"/>
        <v>1.862645149230957E-9</v>
      </c>
      <c r="C32" s="5">
        <f t="shared" si="1"/>
        <v>1.1890606420927466E-3</v>
      </c>
      <c r="D32" s="5">
        <f t="shared" si="2"/>
        <v>5.0434766256788803E-7</v>
      </c>
      <c r="E32" s="5">
        <f t="shared" si="3"/>
        <v>-0.35492426678870498</v>
      </c>
    </row>
    <row r="33" spans="1:5">
      <c r="A33" s="1">
        <v>30</v>
      </c>
      <c r="B33" s="5">
        <f t="shared" si="0"/>
        <v>9.3132257461547852E-10</v>
      </c>
      <c r="C33" s="5">
        <f t="shared" si="1"/>
        <v>1.1111111111111111E-3</v>
      </c>
      <c r="D33" s="5">
        <f t="shared" si="2"/>
        <v>3.0590232050182579E-7</v>
      </c>
      <c r="E33" s="5">
        <f t="shared" si="3"/>
        <v>-0.75968791285882131</v>
      </c>
    </row>
    <row r="34" spans="1:5">
      <c r="A34" s="1">
        <v>31</v>
      </c>
      <c r="B34" s="5">
        <f t="shared" si="0"/>
        <v>4.6566128730773926E-10</v>
      </c>
      <c r="C34" s="5">
        <f t="shared" si="1"/>
        <v>1.0405827263267431E-3</v>
      </c>
      <c r="D34" s="5">
        <f t="shared" si="2"/>
        <v>1.8553913626159784E-7</v>
      </c>
      <c r="E34" s="5">
        <f t="shared" si="3"/>
        <v>-0.97845346281888423</v>
      </c>
    </row>
    <row r="35" spans="1:5">
      <c r="A35" s="1">
        <v>32</v>
      </c>
      <c r="B35" s="5">
        <f t="shared" si="0"/>
        <v>2.3283064365386963E-10</v>
      </c>
      <c r="C35" s="5">
        <f t="shared" si="1"/>
        <v>9.765625E-4</v>
      </c>
      <c r="D35" s="5">
        <f t="shared" si="2"/>
        <v>1.1253517471925912E-7</v>
      </c>
      <c r="E35" s="5">
        <f t="shared" si="3"/>
        <v>-0.95765948032338466</v>
      </c>
    </row>
    <row r="36" spans="1:5">
      <c r="A36" s="1">
        <v>33</v>
      </c>
      <c r="B36" s="5">
        <f t="shared" si="0"/>
        <v>1.1641532182693481E-10</v>
      </c>
      <c r="C36" s="5">
        <f t="shared" si="1"/>
        <v>9.1827364554637281E-4</v>
      </c>
      <c r="D36" s="5">
        <f t="shared" si="2"/>
        <v>6.8256033763348699E-8</v>
      </c>
      <c r="E36" s="5">
        <f t="shared" si="3"/>
        <v>-0.70239705750271353</v>
      </c>
    </row>
    <row r="37" spans="1:5">
      <c r="A37" s="1">
        <v>34</v>
      </c>
      <c r="B37" s="5">
        <f t="shared" si="0"/>
        <v>5.8207660913467407E-11</v>
      </c>
      <c r="C37" s="5">
        <f t="shared" si="1"/>
        <v>8.6505190311418688E-4</v>
      </c>
      <c r="D37" s="5">
        <f t="shared" si="2"/>
        <v>4.1399377187851668E-8</v>
      </c>
      <c r="E37" s="5">
        <f t="shared" si="3"/>
        <v>-0.27516333805159693</v>
      </c>
    </row>
    <row r="38" spans="1:5">
      <c r="A38" s="1">
        <v>35</v>
      </c>
      <c r="B38" s="5">
        <f t="shared" si="0"/>
        <v>2.9103830456733704E-11</v>
      </c>
      <c r="C38" s="5">
        <f t="shared" si="1"/>
        <v>8.1632653061224493E-4</v>
      </c>
      <c r="D38" s="5">
        <f t="shared" si="2"/>
        <v>2.5109991557439819E-8</v>
      </c>
      <c r="E38" s="5">
        <f t="shared" si="3"/>
        <v>0.21943996321145931</v>
      </c>
    </row>
    <row r="39" spans="1:5">
      <c r="A39" s="1">
        <v>36</v>
      </c>
      <c r="B39" s="5">
        <f t="shared" si="0"/>
        <v>1.4551915228366852E-11</v>
      </c>
      <c r="C39" s="5">
        <f t="shared" si="1"/>
        <v>7.716049382716049E-4</v>
      </c>
      <c r="D39" s="5">
        <f t="shared" si="2"/>
        <v>1.5229979744712629E-8</v>
      </c>
      <c r="E39" s="5">
        <f t="shared" si="3"/>
        <v>0.66031670824408017</v>
      </c>
    </row>
    <row r="40" spans="1:5">
      <c r="A40" s="1">
        <v>37</v>
      </c>
      <c r="B40" s="5">
        <f t="shared" si="0"/>
        <v>7.2759576141834259E-12</v>
      </c>
      <c r="C40" s="5">
        <f t="shared" si="1"/>
        <v>7.3046018991964939E-4</v>
      </c>
      <c r="D40" s="5">
        <f t="shared" si="2"/>
        <v>9.2374496619705944E-9</v>
      </c>
      <c r="E40" s="5">
        <f t="shared" si="3"/>
        <v>0.93952489374825598</v>
      </c>
    </row>
    <row r="41" spans="1:5">
      <c r="A41" s="1">
        <v>38</v>
      </c>
      <c r="B41" s="5">
        <f t="shared" si="0"/>
        <v>3.637978807091713E-12</v>
      </c>
      <c r="C41" s="5">
        <f t="shared" si="1"/>
        <v>6.925207756232687E-4</v>
      </c>
      <c r="D41" s="5">
        <f t="shared" si="2"/>
        <v>5.6027964375372678E-9</v>
      </c>
      <c r="E41" s="5">
        <f t="shared" si="3"/>
        <v>0.98870461818666922</v>
      </c>
    </row>
    <row r="42" spans="1:5">
      <c r="A42" s="1">
        <v>39</v>
      </c>
      <c r="B42" s="5">
        <f t="shared" si="0"/>
        <v>1.8189894035458565E-12</v>
      </c>
      <c r="C42" s="5">
        <f t="shared" si="1"/>
        <v>6.5746219592373442E-4</v>
      </c>
      <c r="D42" s="5">
        <f t="shared" si="2"/>
        <v>3.3982678194950711E-9</v>
      </c>
      <c r="E42" s="5">
        <f t="shared" si="3"/>
        <v>0.79581496981394406</v>
      </c>
    </row>
    <row r="43" spans="1:5">
      <c r="A43" s="1">
        <v>40</v>
      </c>
      <c r="B43" s="5">
        <f t="shared" si="0"/>
        <v>9.0949470177292824E-13</v>
      </c>
      <c r="C43" s="5">
        <f t="shared" si="1"/>
        <v>6.2500000000000001E-4</v>
      </c>
      <c r="D43" s="5">
        <f t="shared" si="2"/>
        <v>2.0611536224385579E-9</v>
      </c>
      <c r="E43" s="5">
        <f t="shared" si="3"/>
        <v>0.40808206181339196</v>
      </c>
    </row>
  </sheetData>
  <conditionalFormatting sqref="B4:E43">
    <cfRule type="cellIs" dxfId="24" priority="1" operator="lessThan">
      <formula>0.05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zoomScale="85" zoomScaleNormal="85" workbookViewId="0">
      <selection activeCell="D1" sqref="D1"/>
    </sheetView>
  </sheetViews>
  <sheetFormatPr defaultRowHeight="15"/>
  <cols>
    <col min="1" max="1" width="9.140625" style="1"/>
    <col min="2" max="3" width="19.5703125" style="1" customWidth="1"/>
    <col min="4" max="4" width="20.5703125" style="1" customWidth="1"/>
    <col min="5" max="5" width="19.7109375" style="1" customWidth="1"/>
  </cols>
  <sheetData>
    <row r="1" spans="1:5">
      <c r="A1" s="1" t="s">
        <v>0</v>
      </c>
      <c r="B1" s="1">
        <v>0.97</v>
      </c>
      <c r="D1" s="1">
        <v>0.05</v>
      </c>
      <c r="E1" s="1">
        <v>0.05</v>
      </c>
    </row>
    <row r="2" spans="1:5">
      <c r="A2" s="1" t="s">
        <v>24</v>
      </c>
      <c r="B2" s="1">
        <f>COUNTIF(Table134[a^t ,for 0&lt;a&lt;1],"&gt;0.05")</f>
        <v>98</v>
      </c>
    </row>
    <row r="3" spans="1:5">
      <c r="B3" s="1" t="s">
        <v>5</v>
      </c>
      <c r="C3" s="1" t="s">
        <v>7</v>
      </c>
      <c r="D3" s="1" t="s">
        <v>6</v>
      </c>
      <c r="E3" s="1" t="s">
        <v>6</v>
      </c>
    </row>
    <row r="4" spans="1:5" s="2" customFormat="1">
      <c r="A4" s="3" t="s">
        <v>8</v>
      </c>
      <c r="B4" s="4" t="s">
        <v>4</v>
      </c>
      <c r="C4" s="4" t="s">
        <v>1</v>
      </c>
      <c r="D4" s="4" t="s">
        <v>2</v>
      </c>
      <c r="E4" s="4" t="s">
        <v>3</v>
      </c>
    </row>
    <row r="5" spans="1:5">
      <c r="A5" s="1">
        <v>1</v>
      </c>
      <c r="B5" s="5">
        <f t="shared" ref="B5:B44" si="0">POWER($B$1,A5)</f>
        <v>0.97</v>
      </c>
      <c r="C5" s="5">
        <f>1/A5^2</f>
        <v>1</v>
      </c>
      <c r="D5" s="5">
        <f>EXP(-$B$1*A5)</f>
        <v>0.37908303810339883</v>
      </c>
      <c r="E5" s="5">
        <f>COS($B$1*A5)</f>
        <v>0.56529953116035436</v>
      </c>
    </row>
    <row r="6" spans="1:5">
      <c r="A6" s="1">
        <v>2</v>
      </c>
      <c r="B6" s="5">
        <f t="shared" si="0"/>
        <v>0.94089999999999996</v>
      </c>
      <c r="C6" s="5">
        <f t="shared" ref="C6:C44" si="1">1/A6^2</f>
        <v>0.25</v>
      </c>
      <c r="D6" s="5">
        <f t="shared" ref="D6:D44" si="2">EXP(-$B$1*A6)</f>
        <v>0.14370394977770293</v>
      </c>
      <c r="E6" s="5">
        <f t="shared" ref="E6:E44" si="3">COS($B$1*A6)</f>
        <v>-0.36087288013976715</v>
      </c>
    </row>
    <row r="7" spans="1:5">
      <c r="A7" s="1">
        <v>3</v>
      </c>
      <c r="B7" s="5">
        <f t="shared" si="0"/>
        <v>0.91267299999999996</v>
      </c>
      <c r="C7" s="5">
        <f t="shared" si="1"/>
        <v>0.1111111111111111</v>
      </c>
      <c r="D7" s="5">
        <f t="shared" si="2"/>
        <v>5.4475729869189859E-2</v>
      </c>
      <c r="E7" s="5">
        <f t="shared" si="3"/>
        <v>-0.97330207106334865</v>
      </c>
    </row>
    <row r="8" spans="1:5">
      <c r="A8" s="1">
        <v>4</v>
      </c>
      <c r="B8" s="5">
        <f t="shared" si="0"/>
        <v>0.88529280999999993</v>
      </c>
      <c r="C8" s="5">
        <f t="shared" si="1"/>
        <v>6.25E-2</v>
      </c>
      <c r="D8" s="5">
        <f t="shared" si="2"/>
        <v>2.0650825181712566E-2</v>
      </c>
      <c r="E8" s="5">
        <f t="shared" si="3"/>
        <v>-0.73954152875925849</v>
      </c>
    </row>
    <row r="9" spans="1:5">
      <c r="A9" s="1">
        <v>5</v>
      </c>
      <c r="B9" s="5">
        <f t="shared" si="0"/>
        <v>0.8587340256999999</v>
      </c>
      <c r="C9" s="5">
        <f t="shared" si="1"/>
        <v>0.04</v>
      </c>
      <c r="D9" s="5">
        <f t="shared" si="2"/>
        <v>7.8283775492257734E-3</v>
      </c>
      <c r="E9" s="5">
        <f t="shared" si="3"/>
        <v>0.1371771121009073</v>
      </c>
    </row>
    <row r="10" spans="1:5">
      <c r="A10" s="1">
        <v>6</v>
      </c>
      <c r="B10" s="5">
        <f t="shared" si="0"/>
        <v>0.83297200492899992</v>
      </c>
      <c r="C10" s="5">
        <f t="shared" si="1"/>
        <v>2.7777777777777776E-2</v>
      </c>
      <c r="D10" s="5">
        <f t="shared" si="2"/>
        <v>2.9676051447809441E-3</v>
      </c>
      <c r="E10" s="5">
        <f t="shared" si="3"/>
        <v>0.89463384307240745</v>
      </c>
    </row>
    <row r="11" spans="1:5">
      <c r="A11" s="1">
        <v>7</v>
      </c>
      <c r="B11" s="5">
        <f t="shared" si="0"/>
        <v>0.80798284478112992</v>
      </c>
      <c r="C11" s="5">
        <f t="shared" si="1"/>
        <v>2.0408163265306121E-2</v>
      </c>
      <c r="D11" s="5">
        <f t="shared" si="2"/>
        <v>1.1249687741748374E-3</v>
      </c>
      <c r="E11" s="5">
        <f t="shared" si="3"/>
        <v>0.87429507199712808</v>
      </c>
    </row>
    <row r="12" spans="1:5">
      <c r="A12" s="1">
        <v>8</v>
      </c>
      <c r="B12" s="5">
        <f t="shared" si="0"/>
        <v>0.78374335943769602</v>
      </c>
      <c r="C12" s="5">
        <f t="shared" si="1"/>
        <v>1.5625E-2</v>
      </c>
      <c r="D12" s="5">
        <f t="shared" si="2"/>
        <v>4.2645658068565383E-4</v>
      </c>
      <c r="E12" s="5">
        <f t="shared" si="3"/>
        <v>9.3843345519162319E-2</v>
      </c>
    </row>
    <row r="13" spans="1:5">
      <c r="A13" s="1">
        <v>9</v>
      </c>
      <c r="B13" s="5">
        <f t="shared" si="0"/>
        <v>0.76023105865456508</v>
      </c>
      <c r="C13" s="5">
        <f t="shared" si="1"/>
        <v>1.2345679012345678E-2</v>
      </c>
      <c r="D13" s="5">
        <f t="shared" si="2"/>
        <v>1.6166245622550477E-4</v>
      </c>
      <c r="E13" s="5">
        <f t="shared" si="3"/>
        <v>-0.76819587354812535</v>
      </c>
    </row>
    <row r="14" spans="1:5">
      <c r="A14" s="1">
        <v>10</v>
      </c>
      <c r="B14" s="5">
        <f t="shared" si="0"/>
        <v>0.7374241268949282</v>
      </c>
      <c r="C14" s="5">
        <f t="shared" si="1"/>
        <v>0.01</v>
      </c>
      <c r="D14" s="5">
        <f t="shared" si="2"/>
        <v>6.1283495053222133E-5</v>
      </c>
      <c r="E14" s="5">
        <f t="shared" si="3"/>
        <v>-0.96236487983131025</v>
      </c>
    </row>
    <row r="15" spans="1:5">
      <c r="A15" s="1">
        <v>11</v>
      </c>
      <c r="B15" s="5">
        <f t="shared" si="0"/>
        <v>0.71530140308808032</v>
      </c>
      <c r="C15" s="5">
        <f t="shared" si="1"/>
        <v>8.2644628099173556E-3</v>
      </c>
      <c r="D15" s="5">
        <f t="shared" si="2"/>
        <v>2.3231533490370046E-5</v>
      </c>
      <c r="E15" s="5">
        <f t="shared" si="3"/>
        <v>-0.31985295719953549</v>
      </c>
    </row>
    <row r="16" spans="1:5">
      <c r="A16" s="1">
        <v>12</v>
      </c>
      <c r="B16" s="5">
        <f t="shared" si="0"/>
        <v>0.69384236099543783</v>
      </c>
      <c r="C16" s="5">
        <f t="shared" si="1"/>
        <v>6.9444444444444441E-3</v>
      </c>
      <c r="D16" s="5">
        <f t="shared" si="2"/>
        <v>8.8066802953303277E-6</v>
      </c>
      <c r="E16" s="5">
        <f t="shared" si="3"/>
        <v>0.60073942634100996</v>
      </c>
    </row>
    <row r="17" spans="1:5">
      <c r="A17" s="1">
        <v>13</v>
      </c>
      <c r="B17" s="5">
        <f t="shared" si="0"/>
        <v>0.67302709016557472</v>
      </c>
      <c r="C17" s="5">
        <f t="shared" si="1"/>
        <v>5.9171597633136093E-3</v>
      </c>
      <c r="D17" s="5">
        <f t="shared" si="2"/>
        <v>3.3384631219591622E-6</v>
      </c>
      <c r="E17" s="5">
        <f t="shared" si="3"/>
        <v>0.99904838931976125</v>
      </c>
    </row>
    <row r="18" spans="1:5">
      <c r="A18" s="1">
        <v>14</v>
      </c>
      <c r="B18" s="5">
        <f t="shared" si="0"/>
        <v>0.65283627746060746</v>
      </c>
      <c r="C18" s="5">
        <f t="shared" si="1"/>
        <v>5.1020408163265302E-3</v>
      </c>
      <c r="D18" s="5">
        <f t="shared" si="2"/>
        <v>1.2655547428684361E-6</v>
      </c>
      <c r="E18" s="5">
        <f t="shared" si="3"/>
        <v>0.52878374583692667</v>
      </c>
    </row>
    <row r="19" spans="1:5">
      <c r="A19" s="1">
        <v>15</v>
      </c>
      <c r="B19" s="5">
        <f t="shared" si="0"/>
        <v>0.63325118913678924</v>
      </c>
      <c r="C19" s="5">
        <f t="shared" si="1"/>
        <v>4.4444444444444444E-3</v>
      </c>
      <c r="D19" s="5">
        <f t="shared" si="2"/>
        <v>4.7975033681273298E-7</v>
      </c>
      <c r="E19" s="5">
        <f t="shared" si="3"/>
        <v>-0.40120598210609892</v>
      </c>
    </row>
    <row r="20" spans="1:5">
      <c r="A20" s="1">
        <v>16</v>
      </c>
      <c r="B20" s="5">
        <f t="shared" si="0"/>
        <v>0.61425365346268557</v>
      </c>
      <c r="C20" s="5">
        <f t="shared" si="1"/>
        <v>3.90625E-3</v>
      </c>
      <c r="D20" s="5">
        <f t="shared" si="2"/>
        <v>1.8186521521009957E-7</v>
      </c>
      <c r="E20" s="5">
        <f t="shared" si="3"/>
        <v>-0.98238685300354223</v>
      </c>
    </row>
    <row r="21" spans="1:5">
      <c r="A21" s="1">
        <v>17</v>
      </c>
      <c r="B21" s="5">
        <f t="shared" si="0"/>
        <v>0.595826043858805</v>
      </c>
      <c r="C21" s="5">
        <f t="shared" si="1"/>
        <v>3.4602076124567475E-3</v>
      </c>
      <c r="D21" s="5">
        <f t="shared" si="2"/>
        <v>6.8942018307173079E-8</v>
      </c>
      <c r="E21" s="5">
        <f t="shared" si="3"/>
        <v>-0.70947967273589796</v>
      </c>
    </row>
    <row r="22" spans="1:5">
      <c r="A22" s="1">
        <v>18</v>
      </c>
      <c r="B22" s="5">
        <f t="shared" si="0"/>
        <v>0.57795126254304086</v>
      </c>
      <c r="C22" s="5">
        <f t="shared" si="1"/>
        <v>3.0864197530864196E-3</v>
      </c>
      <c r="D22" s="5">
        <f t="shared" si="2"/>
        <v>2.6134749752863247E-8</v>
      </c>
      <c r="E22" s="5">
        <f t="shared" si="3"/>
        <v>0.18024980027273496</v>
      </c>
    </row>
    <row r="23" spans="1:5">
      <c r="A23" s="1">
        <v>19</v>
      </c>
      <c r="B23" s="5">
        <f t="shared" si="0"/>
        <v>0.56061272466674961</v>
      </c>
      <c r="C23" s="5">
        <f t="shared" si="1"/>
        <v>2.7700831024930748E-3</v>
      </c>
      <c r="D23" s="5">
        <f t="shared" si="2"/>
        <v>9.9072403363874629E-9</v>
      </c>
      <c r="E23" s="5">
        <f t="shared" si="3"/>
        <v>0.91326992790774497</v>
      </c>
    </row>
    <row r="24" spans="1:5">
      <c r="A24" s="1">
        <v>20</v>
      </c>
      <c r="B24" s="5">
        <f t="shared" si="0"/>
        <v>0.54379434292674711</v>
      </c>
      <c r="C24" s="5">
        <f t="shared" si="1"/>
        <v>2.5000000000000001E-3</v>
      </c>
      <c r="D24" s="5">
        <f t="shared" si="2"/>
        <v>3.7556667659383025E-9</v>
      </c>
      <c r="E24" s="5">
        <f t="shared" si="3"/>
        <v>0.85229232386546439</v>
      </c>
    </row>
    <row r="25" spans="1:5">
      <c r="A25" s="1">
        <v>21</v>
      </c>
      <c r="B25" s="5">
        <f t="shared" si="0"/>
        <v>0.52748051263894469</v>
      </c>
      <c r="C25" s="5">
        <f t="shared" si="1"/>
        <v>2.2675736961451248E-3</v>
      </c>
      <c r="D25" s="5">
        <f t="shared" si="2"/>
        <v>1.4237095677358547E-9</v>
      </c>
      <c r="E25" s="5">
        <f t="shared" si="3"/>
        <v>5.0330974277684827E-2</v>
      </c>
    </row>
    <row r="26" spans="1:5">
      <c r="A26" s="1">
        <v>22</v>
      </c>
      <c r="B26" s="5">
        <f t="shared" si="0"/>
        <v>0.51165609725977634</v>
      </c>
      <c r="C26" s="5">
        <f t="shared" si="1"/>
        <v>2.0661157024793389E-3</v>
      </c>
      <c r="D26" s="5">
        <f t="shared" si="2"/>
        <v>5.3970414831418512E-10</v>
      </c>
      <c r="E26" s="5">
        <f t="shared" si="3"/>
        <v>-0.79538817154142427</v>
      </c>
    </row>
    <row r="27" spans="1:5">
      <c r="A27" s="1">
        <v>23</v>
      </c>
      <c r="B27" s="5">
        <f t="shared" si="0"/>
        <v>0.49630641434198303</v>
      </c>
      <c r="C27" s="5">
        <f t="shared" si="1"/>
        <v>1.890359168241966E-3</v>
      </c>
      <c r="D27" s="5">
        <f t="shared" si="2"/>
        <v>2.0459268821994886E-10</v>
      </c>
      <c r="E27" s="5">
        <f t="shared" si="3"/>
        <v>-0.94959609520340349</v>
      </c>
    </row>
    <row r="28" spans="1:5">
      <c r="A28" s="1">
        <v>24</v>
      </c>
      <c r="B28" s="5">
        <f t="shared" si="0"/>
        <v>0.48141722191172354</v>
      </c>
      <c r="C28" s="5">
        <f t="shared" si="1"/>
        <v>1.736111111111111E-3</v>
      </c>
      <c r="D28" s="5">
        <f t="shared" si="2"/>
        <v>7.755761782415948E-11</v>
      </c>
      <c r="E28" s="5">
        <f t="shared" si="3"/>
        <v>-0.27822428327894849</v>
      </c>
    </row>
    <row r="29" spans="1:5">
      <c r="A29" s="1">
        <v>25</v>
      </c>
      <c r="B29" s="5">
        <f t="shared" si="0"/>
        <v>0.46697470525437179</v>
      </c>
      <c r="C29" s="5">
        <f t="shared" si="1"/>
        <v>1.6000000000000001E-3</v>
      </c>
      <c r="D29" s="5">
        <f t="shared" si="2"/>
        <v>2.9400777392844726E-11</v>
      </c>
      <c r="E29" s="5">
        <f t="shared" si="3"/>
        <v>0.63503598141337148</v>
      </c>
    </row>
    <row r="30" spans="1:5">
      <c r="A30" s="1">
        <v>26</v>
      </c>
      <c r="B30" s="5">
        <f t="shared" si="0"/>
        <v>0.45296546409674071</v>
      </c>
      <c r="C30" s="5">
        <f t="shared" si="1"/>
        <v>1.4792899408284023E-3</v>
      </c>
      <c r="D30" s="5">
        <f t="shared" si="2"/>
        <v>1.1145336016681316E-11</v>
      </c>
      <c r="E30" s="5">
        <f t="shared" si="3"/>
        <v>0.99619536840481848</v>
      </c>
    </row>
    <row r="31" spans="1:5">
      <c r="A31" s="1">
        <v>27</v>
      </c>
      <c r="B31" s="5">
        <f t="shared" si="0"/>
        <v>0.43937650017383845</v>
      </c>
      <c r="C31" s="5">
        <f t="shared" si="1"/>
        <v>1.3717421124828531E-3</v>
      </c>
      <c r="D31" s="5">
        <f t="shared" si="2"/>
        <v>4.2250078378867913E-12</v>
      </c>
      <c r="E31" s="5">
        <f t="shared" si="3"/>
        <v>0.49126156799335097</v>
      </c>
    </row>
    <row r="32" spans="1:5">
      <c r="A32" s="1">
        <v>28</v>
      </c>
      <c r="B32" s="5">
        <f t="shared" si="0"/>
        <v>0.42619520516862325</v>
      </c>
      <c r="C32" s="5">
        <f t="shared" si="1"/>
        <v>1.2755102040816326E-3</v>
      </c>
      <c r="D32" s="5">
        <f t="shared" si="2"/>
        <v>1.6016288071967933E-12</v>
      </c>
      <c r="E32" s="5">
        <f t="shared" si="3"/>
        <v>-0.44077550027733703</v>
      </c>
    </row>
    <row r="33" spans="1:5">
      <c r="A33" s="1">
        <v>29</v>
      </c>
      <c r="B33" s="5">
        <f t="shared" si="0"/>
        <v>0.41340934901356458</v>
      </c>
      <c r="C33" s="5">
        <f t="shared" si="1"/>
        <v>1.1890606420927466E-3</v>
      </c>
      <c r="D33" s="5">
        <f t="shared" si="2"/>
        <v>6.0715031414608394E-13</v>
      </c>
      <c r="E33" s="5">
        <f t="shared" si="3"/>
        <v>-0.98960193530084717</v>
      </c>
    </row>
    <row r="34" spans="1:5">
      <c r="A34" s="1">
        <v>30</v>
      </c>
      <c r="B34" s="5">
        <f t="shared" si="0"/>
        <v>0.4010070685431576</v>
      </c>
      <c r="C34" s="5">
        <f t="shared" si="1"/>
        <v>1.1111111111111111E-3</v>
      </c>
      <c r="D34" s="5">
        <f t="shared" si="2"/>
        <v>2.3016038567193077E-13</v>
      </c>
      <c r="E34" s="5">
        <f t="shared" si="3"/>
        <v>-0.67806751984456126</v>
      </c>
    </row>
    <row r="35" spans="1:5">
      <c r="A35" s="1">
        <v>31</v>
      </c>
      <c r="B35" s="5">
        <f t="shared" si="0"/>
        <v>0.38897685648686287</v>
      </c>
      <c r="C35" s="5">
        <f t="shared" si="1"/>
        <v>1.0405827263267431E-3</v>
      </c>
      <c r="D35" s="5">
        <f t="shared" si="2"/>
        <v>8.7249898251565281E-14</v>
      </c>
      <c r="E35" s="5">
        <f t="shared" si="3"/>
        <v>0.22297943317445998</v>
      </c>
    </row>
    <row r="36" spans="1:5">
      <c r="A36" s="1">
        <v>32</v>
      </c>
      <c r="B36" s="5">
        <f t="shared" si="0"/>
        <v>0.37730755079225703</v>
      </c>
      <c r="C36" s="5">
        <f t="shared" si="1"/>
        <v>9.765625E-4</v>
      </c>
      <c r="D36" s="5">
        <f t="shared" si="2"/>
        <v>3.307495650341583E-14</v>
      </c>
      <c r="E36" s="5">
        <f t="shared" si="3"/>
        <v>0.93016785790840661</v>
      </c>
    </row>
    <row r="37" spans="1:5">
      <c r="A37" s="1">
        <v>33</v>
      </c>
      <c r="B37" s="5">
        <f t="shared" si="0"/>
        <v>0.36598832426848932</v>
      </c>
      <c r="C37" s="5">
        <f t="shared" si="1"/>
        <v>9.1827364554637281E-4</v>
      </c>
      <c r="D37" s="5">
        <f t="shared" si="2"/>
        <v>1.2538154996452655E-14</v>
      </c>
      <c r="E37" s="5">
        <f t="shared" si="3"/>
        <v>0.82866747477764846</v>
      </c>
    </row>
    <row r="38" spans="1:5">
      <c r="A38" s="1">
        <v>34</v>
      </c>
      <c r="B38" s="5">
        <f t="shared" si="0"/>
        <v>0.35500867454043461</v>
      </c>
      <c r="C38" s="5">
        <f t="shared" si="1"/>
        <v>8.6505190311418688E-4</v>
      </c>
      <c r="D38" s="5">
        <f t="shared" si="2"/>
        <v>4.7530018882665872E-15</v>
      </c>
      <c r="E38" s="5">
        <f t="shared" si="3"/>
        <v>6.7228120508737209E-3</v>
      </c>
    </row>
    <row r="39" spans="1:5">
      <c r="A39" s="1">
        <v>35</v>
      </c>
      <c r="B39" s="5">
        <f t="shared" si="0"/>
        <v>0.34435841430422159</v>
      </c>
      <c r="C39" s="5">
        <f t="shared" si="1"/>
        <v>8.1632653061224493E-4</v>
      </c>
      <c r="D39" s="5">
        <f t="shared" si="2"/>
        <v>1.8017823959152915E-15</v>
      </c>
      <c r="E39" s="5">
        <f t="shared" si="3"/>
        <v>-0.82106666977677223</v>
      </c>
    </row>
    <row r="40" spans="1:5">
      <c r="A40" s="1">
        <v>36</v>
      </c>
      <c r="B40" s="5">
        <f t="shared" si="0"/>
        <v>0.33402766187509492</v>
      </c>
      <c r="C40" s="5">
        <f t="shared" si="1"/>
        <v>7.716049382716049E-4</v>
      </c>
      <c r="D40" s="5">
        <f t="shared" si="2"/>
        <v>6.8302514464478556E-16</v>
      </c>
      <c r="E40" s="5">
        <f t="shared" si="3"/>
        <v>-0.93502001900327836</v>
      </c>
    </row>
    <row r="41" spans="1:5">
      <c r="A41" s="1">
        <v>37</v>
      </c>
      <c r="B41" s="5">
        <f t="shared" si="0"/>
        <v>0.32400683201884206</v>
      </c>
      <c r="C41" s="5">
        <f t="shared" si="1"/>
        <v>7.3046018991964939E-4</v>
      </c>
      <c r="D41" s="5">
        <f t="shared" si="2"/>
        <v>2.5892324693295902E-16</v>
      </c>
      <c r="E41" s="5">
        <f t="shared" si="3"/>
        <v>-0.2360660869594231</v>
      </c>
    </row>
    <row r="42" spans="1:5">
      <c r="A42" s="1">
        <v>38</v>
      </c>
      <c r="B42" s="5">
        <f t="shared" si="0"/>
        <v>0.31428662705827681</v>
      </c>
      <c r="C42" s="5">
        <f t="shared" si="1"/>
        <v>6.925207756232687E-4</v>
      </c>
      <c r="D42" s="5">
        <f t="shared" si="2"/>
        <v>9.8153411082942758E-17</v>
      </c>
      <c r="E42" s="5">
        <f t="shared" si="3"/>
        <v>0.6681239224412352</v>
      </c>
    </row>
    <row r="43" spans="1:5">
      <c r="A43" s="1">
        <v>39</v>
      </c>
      <c r="B43" s="5">
        <f t="shared" si="0"/>
        <v>0.30485802824652852</v>
      </c>
      <c r="C43" s="5">
        <f t="shared" si="1"/>
        <v>6.5746219592373442E-4</v>
      </c>
      <c r="D43" s="5">
        <f t="shared" si="2"/>
        <v>3.7208293273533798E-17</v>
      </c>
      <c r="E43" s="5">
        <f t="shared" si="3"/>
        <v>0.99144636718551882</v>
      </c>
    </row>
    <row r="44" spans="1:5">
      <c r="A44" s="1">
        <v>40</v>
      </c>
      <c r="B44" s="5">
        <f t="shared" si="0"/>
        <v>0.29571228739913263</v>
      </c>
      <c r="C44" s="5">
        <f t="shared" si="1"/>
        <v>6.2500000000000001E-4</v>
      </c>
      <c r="D44" s="5">
        <f t="shared" si="2"/>
        <v>1.4105032856773469E-17</v>
      </c>
      <c r="E44" s="5">
        <f t="shared" si="3"/>
        <v>0.45280441063998716</v>
      </c>
    </row>
    <row r="45" spans="1:5">
      <c r="A45" s="1">
        <v>41</v>
      </c>
      <c r="B45" s="5">
        <f t="shared" ref="B45:B108" si="4">POWER($B$1,A45)</f>
        <v>0.28684091877715867</v>
      </c>
      <c r="C45" s="5">
        <f t="shared" ref="C45:C108" si="5">1/A45^2</f>
        <v>5.9488399762046404E-4</v>
      </c>
      <c r="D45" s="5">
        <f t="shared" ref="D45:D108" si="6">EXP(-$B$1*A45)</f>
        <v>5.3469787078939546E-18</v>
      </c>
      <c r="E45" s="5">
        <f t="shared" ref="E45:E108" si="7">COS($B$1*A45)</f>
        <v>-0.47950612510126739</v>
      </c>
    </row>
    <row r="46" spans="1:5">
      <c r="A46" s="1">
        <v>42</v>
      </c>
      <c r="B46" s="5">
        <f t="shared" si="4"/>
        <v>0.27823569121384389</v>
      </c>
      <c r="C46" s="5">
        <f t="shared" si="5"/>
        <v>5.6689342403628119E-4</v>
      </c>
      <c r="D46" s="5">
        <f t="shared" si="6"/>
        <v>2.0269489332626143E-18</v>
      </c>
      <c r="E46" s="5">
        <f t="shared" si="7"/>
        <v>-0.99493358605651805</v>
      </c>
    </row>
    <row r="47" spans="1:5">
      <c r="A47" s="1">
        <v>43</v>
      </c>
      <c r="B47" s="5">
        <f t="shared" si="4"/>
        <v>0.26988862047742856</v>
      </c>
      <c r="C47" s="5">
        <f t="shared" si="5"/>
        <v>5.4083288263926451E-4</v>
      </c>
      <c r="D47" s="5">
        <f t="shared" si="6"/>
        <v>7.6838195970163598E-19</v>
      </c>
      <c r="E47" s="5">
        <f t="shared" si="7"/>
        <v>-0.64536485436560764</v>
      </c>
    </row>
    <row r="48" spans="1:5">
      <c r="A48" s="1">
        <v>44</v>
      </c>
      <c r="B48" s="5">
        <f t="shared" si="4"/>
        <v>0.26179196186310572</v>
      </c>
      <c r="C48" s="5">
        <f t="shared" si="5"/>
        <v>5.1652892561983473E-4</v>
      </c>
      <c r="D48" s="5">
        <f t="shared" si="6"/>
        <v>2.9128056770753988E-19</v>
      </c>
      <c r="E48" s="5">
        <f t="shared" si="7"/>
        <v>0.26528468685602019</v>
      </c>
    </row>
    <row r="49" spans="1:5">
      <c r="A49" s="1">
        <v>45</v>
      </c>
      <c r="B49" s="5">
        <f t="shared" si="4"/>
        <v>0.25393820300721254</v>
      </c>
      <c r="C49" s="5">
        <f t="shared" si="5"/>
        <v>4.9382716049382717E-4</v>
      </c>
      <c r="D49" s="5">
        <f t="shared" si="6"/>
        <v>1.104195225470571E-19</v>
      </c>
      <c r="E49" s="5">
        <f t="shared" si="7"/>
        <v>0.94529547257306734</v>
      </c>
    </row>
    <row r="50" spans="1:5">
      <c r="A50" s="1">
        <v>46</v>
      </c>
      <c r="B50" s="5">
        <f t="shared" si="4"/>
        <v>0.24632005691699616</v>
      </c>
      <c r="C50" s="5">
        <f t="shared" si="5"/>
        <v>4.7258979206049151E-4</v>
      </c>
      <c r="D50" s="5">
        <f t="shared" si="6"/>
        <v>4.1858168073065199E-20</v>
      </c>
      <c r="E50" s="5">
        <f t="shared" si="7"/>
        <v>0.80346548805110274</v>
      </c>
    </row>
    <row r="51" spans="1:5">
      <c r="A51" s="1">
        <v>47</v>
      </c>
      <c r="B51" s="5">
        <f t="shared" si="4"/>
        <v>0.23893045520948628</v>
      </c>
      <c r="C51" s="5">
        <f t="shared" si="5"/>
        <v>4.526935264825713E-4</v>
      </c>
      <c r="D51" s="5">
        <f t="shared" si="6"/>
        <v>1.5867721522580265E-20</v>
      </c>
      <c r="E51" s="5">
        <f t="shared" si="7"/>
        <v>-3.6898145175438629E-2</v>
      </c>
    </row>
    <row r="52" spans="1:5">
      <c r="A52" s="1">
        <v>48</v>
      </c>
      <c r="B52" s="5">
        <f t="shared" si="4"/>
        <v>0.2317625415532017</v>
      </c>
      <c r="C52" s="5">
        <f t="shared" si="5"/>
        <v>4.3402777777777775E-4</v>
      </c>
      <c r="D52" s="5">
        <f t="shared" si="6"/>
        <v>6.0151840825583805E-21</v>
      </c>
      <c r="E52" s="5">
        <f t="shared" si="7"/>
        <v>-0.84518249638783083</v>
      </c>
    </row>
    <row r="53" spans="1:5">
      <c r="A53" s="1">
        <v>49</v>
      </c>
      <c r="B53" s="5">
        <f t="shared" si="4"/>
        <v>0.22480966530660562</v>
      </c>
      <c r="C53" s="5">
        <f t="shared" si="5"/>
        <v>4.1649312786339027E-4</v>
      </c>
      <c r="D53" s="5">
        <f t="shared" si="6"/>
        <v>2.2802542567674391E-21</v>
      </c>
      <c r="E53" s="5">
        <f t="shared" si="7"/>
        <v>-0.91866439273051315</v>
      </c>
    </row>
    <row r="54" spans="1:5">
      <c r="A54" s="1">
        <v>50</v>
      </c>
      <c r="B54" s="5">
        <f t="shared" si="4"/>
        <v>0.21806537534740747</v>
      </c>
      <c r="C54" s="5">
        <f t="shared" si="5"/>
        <v>4.0000000000000002E-4</v>
      </c>
      <c r="D54" s="5">
        <f t="shared" si="6"/>
        <v>8.6440571130360953E-22</v>
      </c>
      <c r="E54" s="5">
        <f t="shared" si="7"/>
        <v>-0.19345860462071221</v>
      </c>
    </row>
    <row r="55" spans="1:5">
      <c r="A55" s="1">
        <v>51</v>
      </c>
      <c r="B55" s="5">
        <f t="shared" si="4"/>
        <v>0.21152341408698525</v>
      </c>
      <c r="C55" s="5">
        <f t="shared" si="5"/>
        <v>3.8446751249519417E-4</v>
      </c>
      <c r="D55" s="5">
        <f t="shared" si="6"/>
        <v>3.276815431949021E-22</v>
      </c>
      <c r="E55" s="5">
        <f t="shared" si="7"/>
        <v>0.69994027574846285</v>
      </c>
    </row>
    <row r="56" spans="1:5">
      <c r="A56" s="1">
        <v>52</v>
      </c>
      <c r="B56" s="5">
        <f t="shared" si="4"/>
        <v>0.20517771166437568</v>
      </c>
      <c r="C56" s="5">
        <f t="shared" si="5"/>
        <v>3.6982248520710058E-4</v>
      </c>
      <c r="D56" s="5">
        <f t="shared" si="6"/>
        <v>1.2421851492473375E-22</v>
      </c>
      <c r="E56" s="5">
        <f t="shared" si="7"/>
        <v>0.98481042406242381</v>
      </c>
    </row>
    <row r="57" spans="1:5">
      <c r="A57" s="1">
        <v>53</v>
      </c>
      <c r="B57" s="5">
        <f t="shared" si="4"/>
        <v>0.19902238031444439</v>
      </c>
      <c r="C57" s="5">
        <f t="shared" si="5"/>
        <v>3.55998576005696E-4</v>
      </c>
      <c r="D57" s="5">
        <f t="shared" si="6"/>
        <v>4.7089132026360511E-23</v>
      </c>
      <c r="E57" s="5">
        <f t="shared" si="7"/>
        <v>0.41348546626017485</v>
      </c>
    </row>
    <row r="58" spans="1:5">
      <c r="A58" s="1">
        <v>54</v>
      </c>
      <c r="B58" s="5">
        <f t="shared" si="4"/>
        <v>0.19305170890501105</v>
      </c>
      <c r="C58" s="5">
        <f t="shared" si="5"/>
        <v>3.4293552812071328E-4</v>
      </c>
      <c r="D58" s="5">
        <f t="shared" si="6"/>
        <v>1.785069123020482E-23</v>
      </c>
      <c r="E58" s="5">
        <f t="shared" si="7"/>
        <v>-0.51732414362542833</v>
      </c>
    </row>
    <row r="59" spans="1:5">
      <c r="A59" s="1">
        <v>55</v>
      </c>
      <c r="B59" s="5">
        <f t="shared" si="4"/>
        <v>0.18726015763786072</v>
      </c>
      <c r="C59" s="5">
        <f t="shared" si="5"/>
        <v>3.3057851239669424E-4</v>
      </c>
      <c r="D59" s="5">
        <f t="shared" si="6"/>
        <v>6.7668942637917E-24</v>
      </c>
      <c r="E59" s="5">
        <f t="shared" si="7"/>
        <v>-0.99837165795894911</v>
      </c>
    </row>
    <row r="60" spans="1:5">
      <c r="A60" s="1">
        <v>56</v>
      </c>
      <c r="B60" s="5">
        <f t="shared" si="4"/>
        <v>0.18164235290872491</v>
      </c>
      <c r="C60" s="5">
        <f t="shared" si="5"/>
        <v>3.1887755102040814E-4</v>
      </c>
      <c r="D60" s="5">
        <f t="shared" si="6"/>
        <v>2.5652148360426231E-24</v>
      </c>
      <c r="E60" s="5">
        <f t="shared" si="7"/>
        <v>-0.61143391671052649</v>
      </c>
    </row>
    <row r="61" spans="1:5">
      <c r="A61" s="1">
        <v>57</v>
      </c>
      <c r="B61" s="5">
        <f t="shared" si="4"/>
        <v>0.17619308232146313</v>
      </c>
      <c r="C61" s="5">
        <f t="shared" si="5"/>
        <v>3.0778701138811941E-4</v>
      </c>
      <c r="D61" s="5">
        <f t="shared" si="6"/>
        <v>9.7242943343495066E-25</v>
      </c>
      <c r="E61" s="5">
        <f t="shared" si="7"/>
        <v>0.30708504505494844</v>
      </c>
    </row>
    <row r="62" spans="1:5">
      <c r="A62" s="1">
        <v>58</v>
      </c>
      <c r="B62" s="5">
        <f t="shared" si="4"/>
        <v>0.17090728985181927</v>
      </c>
      <c r="C62" s="5">
        <f t="shared" si="5"/>
        <v>2.9726516052318666E-4</v>
      </c>
      <c r="D62" s="5">
        <f t="shared" si="6"/>
        <v>3.6863150396768836E-25</v>
      </c>
      <c r="E62" s="5">
        <f t="shared" si="7"/>
        <v>0.95862398070236432</v>
      </c>
    </row>
    <row r="63" spans="1:5">
      <c r="A63" s="1">
        <v>59</v>
      </c>
      <c r="B63" s="5">
        <f t="shared" si="4"/>
        <v>0.16578007115626467</v>
      </c>
      <c r="C63" s="5">
        <f t="shared" si="5"/>
        <v>2.8727377190462512E-4</v>
      </c>
      <c r="D63" s="5">
        <f t="shared" si="6"/>
        <v>1.3974195046469657E-25</v>
      </c>
      <c r="E63" s="5">
        <f t="shared" si="7"/>
        <v>0.77673432864529157</v>
      </c>
    </row>
    <row r="64" spans="1:5">
      <c r="A64" s="1">
        <v>60</v>
      </c>
      <c r="B64" s="5">
        <f t="shared" si="4"/>
        <v>0.16080666902157673</v>
      </c>
      <c r="C64" s="5">
        <f t="shared" si="5"/>
        <v>2.7777777777777778E-4</v>
      </c>
      <c r="D64" s="5">
        <f t="shared" si="6"/>
        <v>5.29738031326519E-26</v>
      </c>
      <c r="E64" s="5">
        <f t="shared" si="7"/>
        <v>-8.0448877063691096E-2</v>
      </c>
    </row>
    <row r="65" spans="1:5">
      <c r="A65" s="1">
        <v>61</v>
      </c>
      <c r="B65" s="5">
        <f t="shared" si="4"/>
        <v>0.15598246895092943</v>
      </c>
      <c r="C65" s="5">
        <f t="shared" si="5"/>
        <v>2.6874496103198063E-4</v>
      </c>
      <c r="D65" s="5">
        <f t="shared" si="6"/>
        <v>2.008147023141691E-26</v>
      </c>
      <c r="E65" s="5">
        <f t="shared" si="7"/>
        <v>-0.8676897536182584</v>
      </c>
    </row>
    <row r="66" spans="1:5">
      <c r="A66" s="1">
        <v>62</v>
      </c>
      <c r="B66" s="5">
        <f t="shared" si="4"/>
        <v>0.15130299488240154</v>
      </c>
      <c r="C66" s="5">
        <f t="shared" si="5"/>
        <v>2.6014568158168577E-4</v>
      </c>
      <c r="D66" s="5">
        <f t="shared" si="6"/>
        <v>7.6125447449084943E-27</v>
      </c>
      <c r="E66" s="5">
        <f t="shared" si="7"/>
        <v>-0.90056034476239311</v>
      </c>
    </row>
    <row r="67" spans="1:5">
      <c r="A67" s="1">
        <v>63</v>
      </c>
      <c r="B67" s="5">
        <f t="shared" si="4"/>
        <v>0.14676390503592948</v>
      </c>
      <c r="C67" s="5">
        <f t="shared" si="5"/>
        <v>2.5195263290501388E-4</v>
      </c>
      <c r="D67" s="5">
        <f t="shared" si="6"/>
        <v>2.8857865895979783E-27</v>
      </c>
      <c r="E67" s="5">
        <f t="shared" si="7"/>
        <v>-0.15048292773331901</v>
      </c>
    </row>
    <row r="68" spans="1:5">
      <c r="A68" s="1">
        <v>64</v>
      </c>
      <c r="B68" s="5">
        <f t="shared" si="4"/>
        <v>0.14236098788485163</v>
      </c>
      <c r="C68" s="5">
        <f t="shared" si="5"/>
        <v>2.44140625E-4</v>
      </c>
      <c r="D68" s="5">
        <f t="shared" si="6"/>
        <v>1.093952747702849E-27</v>
      </c>
      <c r="E68" s="5">
        <f t="shared" si="7"/>
        <v>0.73042448777182734</v>
      </c>
    </row>
    <row r="69" spans="1:5">
      <c r="A69" s="1">
        <v>65</v>
      </c>
      <c r="B69" s="5">
        <f t="shared" si="4"/>
        <v>0.13809015824830609</v>
      </c>
      <c r="C69" s="5">
        <f t="shared" si="5"/>
        <v>2.3668639053254438E-4</v>
      </c>
      <c r="D69" s="5">
        <f t="shared" si="6"/>
        <v>4.1469893114075744E-28</v>
      </c>
      <c r="E69" s="5">
        <f t="shared" si="7"/>
        <v>0.97630016870423231</v>
      </c>
    </row>
    <row r="70" spans="1:5">
      <c r="A70" s="1">
        <v>66</v>
      </c>
      <c r="B70" s="5">
        <f t="shared" si="4"/>
        <v>0.13394745350085691</v>
      </c>
      <c r="C70" s="5">
        <f t="shared" si="5"/>
        <v>2.295684113865932E-4</v>
      </c>
      <c r="D70" s="5">
        <f t="shared" si="6"/>
        <v>1.5720533071507067E-28</v>
      </c>
      <c r="E70" s="5">
        <f t="shared" si="7"/>
        <v>0.37337956750872914</v>
      </c>
    </row>
    <row r="71" spans="1:5">
      <c r="A71" s="1">
        <v>67</v>
      </c>
      <c r="B71" s="5">
        <f t="shared" si="4"/>
        <v>0.12992902989583119</v>
      </c>
      <c r="C71" s="5">
        <f t="shared" si="5"/>
        <v>2.2276676319893073E-4</v>
      </c>
      <c r="D71" s="5">
        <f t="shared" si="6"/>
        <v>5.9593874373518619E-29</v>
      </c>
      <c r="E71" s="5">
        <f t="shared" si="7"/>
        <v>-0.5541575797891507</v>
      </c>
    </row>
    <row r="72" spans="1:5">
      <c r="A72" s="1">
        <v>68</v>
      </c>
      <c r="B72" s="5">
        <f t="shared" si="4"/>
        <v>0.12603115899895626</v>
      </c>
      <c r="C72" s="5">
        <f t="shared" si="5"/>
        <v>2.1626297577854672E-4</v>
      </c>
      <c r="D72" s="5">
        <f t="shared" si="6"/>
        <v>2.2591026949865746E-29</v>
      </c>
      <c r="E72" s="5">
        <f t="shared" si="7"/>
        <v>-0.99990960759625724</v>
      </c>
    </row>
    <row r="73" spans="1:5">
      <c r="A73" s="1">
        <v>69</v>
      </c>
      <c r="B73" s="5">
        <f t="shared" si="4"/>
        <v>0.12225022422898756</v>
      </c>
      <c r="C73" s="5">
        <f t="shared" si="5"/>
        <v>2.1003990758244065E-4</v>
      </c>
      <c r="D73" s="5">
        <f t="shared" si="6"/>
        <v>8.5638751300308761E-30</v>
      </c>
      <c r="E73" s="5">
        <f t="shared" si="7"/>
        <v>-0.57633928496464737</v>
      </c>
    </row>
    <row r="74" spans="1:5">
      <c r="A74" s="1">
        <v>70</v>
      </c>
      <c r="B74" s="5">
        <f t="shared" si="4"/>
        <v>0.11858271750211793</v>
      </c>
      <c r="C74" s="5">
        <f t="shared" si="5"/>
        <v>2.0408163265306123E-4</v>
      </c>
      <c r="D74" s="5">
        <f t="shared" si="6"/>
        <v>3.246419802230248E-30</v>
      </c>
      <c r="E74" s="5">
        <f t="shared" si="7"/>
        <v>0.34830095243663822</v>
      </c>
    </row>
    <row r="75" spans="1:5">
      <c r="A75" s="1">
        <v>71</v>
      </c>
      <c r="B75" s="5">
        <f t="shared" si="4"/>
        <v>0.11502523597705439</v>
      </c>
      <c r="C75" s="5">
        <f t="shared" si="5"/>
        <v>1.9837333862328903E-4</v>
      </c>
      <c r="D75" s="5">
        <f t="shared" si="6"/>
        <v>1.2306626815884615E-30</v>
      </c>
      <c r="E75" s="5">
        <f t="shared" si="7"/>
        <v>0.97012801519492431</v>
      </c>
    </row>
    <row r="76" spans="1:5">
      <c r="A76" s="1">
        <v>72</v>
      </c>
      <c r="B76" s="5">
        <f t="shared" si="4"/>
        <v>0.11157447889774276</v>
      </c>
      <c r="C76" s="5">
        <f t="shared" si="5"/>
        <v>1.9290123456790122E-4</v>
      </c>
      <c r="D76" s="5">
        <f t="shared" si="6"/>
        <v>4.6652334821703025E-31</v>
      </c>
      <c r="E76" s="5">
        <f t="shared" si="7"/>
        <v>0.74852487187378192</v>
      </c>
    </row>
    <row r="77" spans="1:5">
      <c r="A77" s="1">
        <v>73</v>
      </c>
      <c r="B77" s="5">
        <f t="shared" si="4"/>
        <v>0.10822724453081047</v>
      </c>
      <c r="C77" s="5">
        <f t="shared" si="5"/>
        <v>1.8765246762994934E-4</v>
      </c>
      <c r="D77" s="5">
        <f t="shared" si="6"/>
        <v>1.7685108818828187E-31</v>
      </c>
      <c r="E77" s="5">
        <f t="shared" si="7"/>
        <v>-0.12384649693069655</v>
      </c>
    </row>
    <row r="78" spans="1:5">
      <c r="A78" s="1">
        <v>74</v>
      </c>
      <c r="B78" s="5">
        <f t="shared" si="4"/>
        <v>0.10498042719488616</v>
      </c>
      <c r="C78" s="5">
        <f t="shared" si="5"/>
        <v>1.8261504747991235E-4</v>
      </c>
      <c r="D78" s="5">
        <f t="shared" si="6"/>
        <v>6.7041247802306071E-32</v>
      </c>
      <c r="E78" s="5">
        <f t="shared" si="7"/>
        <v>-0.88854560517533221</v>
      </c>
    </row>
    <row r="79" spans="1:5">
      <c r="A79" s="1">
        <v>75</v>
      </c>
      <c r="B79" s="5">
        <f t="shared" si="4"/>
        <v>0.10183101437903957</v>
      </c>
      <c r="C79" s="5">
        <f t="shared" si="5"/>
        <v>1.7777777777777779E-4</v>
      </c>
      <c r="D79" s="5">
        <f t="shared" si="6"/>
        <v>2.5414199895141027E-32</v>
      </c>
      <c r="E79" s="5">
        <f t="shared" si="7"/>
        <v>-0.88074233110972222</v>
      </c>
    </row>
    <row r="80" spans="1:5">
      <c r="A80" s="1">
        <v>76</v>
      </c>
      <c r="B80" s="5">
        <f t="shared" si="4"/>
        <v>9.8776083947668375E-2</v>
      </c>
      <c r="C80" s="5">
        <f t="shared" si="5"/>
        <v>1.7313019390581717E-4</v>
      </c>
      <c r="D80" s="5">
        <f t="shared" si="6"/>
        <v>9.6340921072171504E-33</v>
      </c>
      <c r="E80" s="5">
        <f t="shared" si="7"/>
        <v>-0.10722084852347655</v>
      </c>
    </row>
    <row r="81" spans="1:5">
      <c r="A81" s="1">
        <v>77</v>
      </c>
      <c r="B81" s="5">
        <f t="shared" si="4"/>
        <v>9.5812801429238328E-2</v>
      </c>
      <c r="C81" s="5">
        <f t="shared" si="5"/>
        <v>1.6866250632484398E-4</v>
      </c>
      <c r="D81" s="5">
        <f t="shared" si="6"/>
        <v>3.6521209053718566E-33</v>
      </c>
      <c r="E81" s="5">
        <f t="shared" si="7"/>
        <v>0.75951854030784871</v>
      </c>
    </row>
    <row r="82" spans="1:5">
      <c r="A82" s="1">
        <v>78</v>
      </c>
      <c r="B82" s="5">
        <f t="shared" si="4"/>
        <v>9.2938417386361175E-2</v>
      </c>
      <c r="C82" s="5">
        <f t="shared" si="5"/>
        <v>1.643655489809336E-4</v>
      </c>
      <c r="D82" s="5">
        <f t="shared" si="6"/>
        <v>1.3844570883293006E-33</v>
      </c>
      <c r="E82" s="5">
        <f t="shared" si="7"/>
        <v>0.96593179801072504</v>
      </c>
    </row>
    <row r="83" spans="1:5">
      <c r="A83" s="1">
        <v>79</v>
      </c>
      <c r="B83" s="5">
        <f t="shared" si="4"/>
        <v>9.0150264864770346E-2</v>
      </c>
      <c r="C83" s="5">
        <f t="shared" si="5"/>
        <v>1.602307322544464E-4</v>
      </c>
      <c r="D83" s="5">
        <f t="shared" si="6"/>
        <v>5.2482419916765744E-34</v>
      </c>
      <c r="E83" s="5">
        <f t="shared" si="7"/>
        <v>0.33256304478883497</v>
      </c>
    </row>
    <row r="84" spans="1:5">
      <c r="A84" s="1">
        <v>80</v>
      </c>
      <c r="B84" s="5">
        <f t="shared" si="4"/>
        <v>8.7445756918827236E-2</v>
      </c>
      <c r="C84" s="5">
        <f t="shared" si="5"/>
        <v>1.5625E-4</v>
      </c>
      <c r="D84" s="5">
        <f t="shared" si="6"/>
        <v>1.9895195189065907E-34</v>
      </c>
      <c r="E84" s="5">
        <f t="shared" si="7"/>
        <v>-0.58993633140994783</v>
      </c>
    </row>
    <row r="85" spans="1:5">
      <c r="A85" s="1">
        <v>81</v>
      </c>
      <c r="B85" s="5">
        <f t="shared" si="4"/>
        <v>8.4822384211262411E-2</v>
      </c>
      <c r="C85" s="5">
        <f t="shared" si="5"/>
        <v>1.5241579027587258E-4</v>
      </c>
      <c r="D85" s="5">
        <f t="shared" si="6"/>
        <v>7.5419310359312374E-35</v>
      </c>
      <c r="E85" s="5">
        <f t="shared" si="7"/>
        <v>-0.99954450790984184</v>
      </c>
    </row>
    <row r="86" spans="1:5">
      <c r="A86" s="1">
        <v>82</v>
      </c>
      <c r="B86" s="5">
        <f t="shared" si="4"/>
        <v>8.2277712684924537E-2</v>
      </c>
      <c r="C86" s="5">
        <f t="shared" si="5"/>
        <v>1.4872099940511601E-4</v>
      </c>
      <c r="D86" s="5">
        <f t="shared" si="6"/>
        <v>2.8590181302671303E-35</v>
      </c>
      <c r="E86" s="5">
        <f t="shared" si="7"/>
        <v>-0.54014775198073539</v>
      </c>
    </row>
    <row r="87" spans="1:5">
      <c r="A87" s="1">
        <v>83</v>
      </c>
      <c r="B87" s="5">
        <f t="shared" si="4"/>
        <v>7.98093813043768E-2</v>
      </c>
      <c r="C87" s="5">
        <f t="shared" si="5"/>
        <v>1.4515894904920887E-4</v>
      </c>
      <c r="D87" s="5">
        <f t="shared" si="6"/>
        <v>1.0838052788143639E-35</v>
      </c>
      <c r="E87" s="5">
        <f t="shared" si="7"/>
        <v>0.3888539660057827</v>
      </c>
    </row>
    <row r="88" spans="1:5">
      <c r="A88" s="1">
        <v>84</v>
      </c>
      <c r="B88" s="5">
        <f t="shared" si="4"/>
        <v>7.7415099865245501E-2</v>
      </c>
      <c r="C88" s="5">
        <f t="shared" si="5"/>
        <v>1.417233560090703E-4</v>
      </c>
      <c r="D88" s="5">
        <f t="shared" si="6"/>
        <v>4.108521978054449E-36</v>
      </c>
      <c r="E88" s="5">
        <f t="shared" si="7"/>
        <v>0.97978568132656563</v>
      </c>
    </row>
    <row r="89" spans="1:5">
      <c r="A89" s="1">
        <v>85</v>
      </c>
      <c r="B89" s="5">
        <f t="shared" si="4"/>
        <v>7.5092646869288127E-2</v>
      </c>
      <c r="C89" s="5">
        <f t="shared" si="5"/>
        <v>1.3840830449826991E-4</v>
      </c>
      <c r="D89" s="5">
        <f t="shared" si="6"/>
        <v>1.557470993555468E-36</v>
      </c>
      <c r="E89" s="5">
        <f t="shared" si="7"/>
        <v>0.71889080657727777</v>
      </c>
    </row>
    <row r="90" spans="1:5">
      <c r="A90" s="1">
        <v>86</v>
      </c>
      <c r="B90" s="5">
        <f t="shared" si="4"/>
        <v>7.2839867463209487E-2</v>
      </c>
      <c r="C90" s="5">
        <f t="shared" si="5"/>
        <v>1.3520822065981613E-4</v>
      </c>
      <c r="D90" s="5">
        <f t="shared" si="6"/>
        <v>5.9041083599492661E-37</v>
      </c>
      <c r="E90" s="5">
        <f t="shared" si="7"/>
        <v>-0.16700840949931611</v>
      </c>
    </row>
    <row r="91" spans="1:5">
      <c r="A91" s="1">
        <v>87</v>
      </c>
      <c r="B91" s="5">
        <f t="shared" si="4"/>
        <v>7.0654671439313199E-2</v>
      </c>
      <c r="C91" s="5">
        <f t="shared" si="5"/>
        <v>1.3211784912141631E-4</v>
      </c>
      <c r="D91" s="5">
        <f t="shared" si="6"/>
        <v>2.2381473343812456E-37</v>
      </c>
      <c r="E91" s="5">
        <f t="shared" si="7"/>
        <v>-0.90771035775687781</v>
      </c>
    </row>
    <row r="92" spans="1:5">
      <c r="A92" s="1">
        <v>88</v>
      </c>
      <c r="B92" s="5">
        <f t="shared" si="4"/>
        <v>6.8535031296133808E-2</v>
      </c>
      <c r="C92" s="5">
        <f t="shared" si="5"/>
        <v>1.2913223140495868E-4</v>
      </c>
      <c r="D92" s="5">
        <f t="shared" si="6"/>
        <v>8.4844369124026719E-38</v>
      </c>
      <c r="E92" s="5">
        <f t="shared" si="7"/>
        <v>-0.8592480698394066</v>
      </c>
    </row>
    <row r="93" spans="1:5">
      <c r="A93" s="1">
        <v>89</v>
      </c>
      <c r="B93" s="5">
        <f t="shared" si="4"/>
        <v>6.6478980357249778E-2</v>
      </c>
      <c r="C93" s="5">
        <f t="shared" si="5"/>
        <v>1.2624668602449185E-4</v>
      </c>
      <c r="D93" s="5">
        <f t="shared" si="6"/>
        <v>3.2163061213502293E-38</v>
      </c>
      <c r="E93" s="5">
        <f t="shared" si="7"/>
        <v>-6.375470430443568E-2</v>
      </c>
    </row>
    <row r="94" spans="1:5">
      <c r="A94" s="1">
        <v>90</v>
      </c>
      <c r="B94" s="5">
        <f t="shared" si="4"/>
        <v>6.4484610946532295E-2</v>
      </c>
      <c r="C94" s="5">
        <f t="shared" si="5"/>
        <v>1.2345679012345679E-4</v>
      </c>
      <c r="D94" s="5">
        <f t="shared" si="6"/>
        <v>1.2192470959520051E-38</v>
      </c>
      <c r="E94" s="5">
        <f t="shared" si="7"/>
        <v>0.78716706093427746</v>
      </c>
    </row>
    <row r="95" spans="1:5">
      <c r="A95" s="1">
        <v>91</v>
      </c>
      <c r="B95" s="5">
        <f t="shared" si="4"/>
        <v>6.2550072618136332E-2</v>
      </c>
      <c r="C95" s="5">
        <f t="shared" si="5"/>
        <v>1.2075836251660427E-4</v>
      </c>
      <c r="D95" s="5">
        <f t="shared" si="6"/>
        <v>4.6219589333223288E-39</v>
      </c>
      <c r="E95" s="5">
        <f t="shared" si="7"/>
        <v>0.95372504528647939</v>
      </c>
    </row>
    <row r="96" spans="1:5">
      <c r="A96" s="1">
        <v>92</v>
      </c>
      <c r="B96" s="5">
        <f t="shared" si="4"/>
        <v>6.0673570439592227E-2</v>
      </c>
      <c r="C96" s="5">
        <f t="shared" si="5"/>
        <v>1.1814744801512288E-4</v>
      </c>
      <c r="D96" s="5">
        <f t="shared" si="6"/>
        <v>1.7521062344329747E-39</v>
      </c>
      <c r="E96" s="5">
        <f t="shared" si="7"/>
        <v>0.29111358097839329</v>
      </c>
    </row>
    <row r="97" spans="1:5">
      <c r="A97" s="1">
        <v>93</v>
      </c>
      <c r="B97" s="5">
        <f t="shared" si="4"/>
        <v>5.8853363326404465E-2</v>
      </c>
      <c r="C97" s="5">
        <f t="shared" si="5"/>
        <v>1.1562030292519366E-4</v>
      </c>
      <c r="D97" s="5">
        <f t="shared" si="6"/>
        <v>6.6419375442875875E-40</v>
      </c>
      <c r="E97" s="5">
        <f t="shared" si="7"/>
        <v>-0.62459230360348372</v>
      </c>
    </row>
    <row r="98" spans="1:5">
      <c r="A98" s="1">
        <v>94</v>
      </c>
      <c r="B98" s="5">
        <f t="shared" si="4"/>
        <v>5.7087762426612329E-2</v>
      </c>
      <c r="C98" s="5">
        <f t="shared" si="5"/>
        <v>1.1317338162064282E-4</v>
      </c>
      <c r="D98" s="5">
        <f t="shared" si="6"/>
        <v>2.5178458631815698E-40</v>
      </c>
      <c r="E98" s="5">
        <f t="shared" si="7"/>
        <v>-0.99727705376522446</v>
      </c>
    </row>
    <row r="99" spans="1:5">
      <c r="A99" s="1">
        <v>95</v>
      </c>
      <c r="B99" s="5">
        <f t="shared" si="4"/>
        <v>5.5375129553813955E-2</v>
      </c>
      <c r="C99" s="5">
        <f t="shared" si="5"/>
        <v>1.1080332409972299E-4</v>
      </c>
      <c r="D99" s="5">
        <f t="shared" si="6"/>
        <v>9.5447265929094519E-41</v>
      </c>
      <c r="E99" s="5">
        <f t="shared" si="7"/>
        <v>-0.50292819825743984</v>
      </c>
    </row>
    <row r="100" spans="1:5">
      <c r="A100" s="1">
        <v>96</v>
      </c>
      <c r="B100" s="5">
        <f t="shared" si="4"/>
        <v>5.3713875667199547E-2</v>
      </c>
      <c r="C100" s="5">
        <f t="shared" si="5"/>
        <v>1.0850694444444444E-4</v>
      </c>
      <c r="D100" s="5">
        <f t="shared" si="6"/>
        <v>3.6182439547063705E-41</v>
      </c>
      <c r="E100" s="5">
        <f t="shared" si="7"/>
        <v>0.42866690440073141</v>
      </c>
    </row>
    <row r="101" spans="1:5">
      <c r="A101" s="1">
        <v>97</v>
      </c>
      <c r="B101" s="5">
        <f t="shared" si="4"/>
        <v>5.2102459397183561E-2</v>
      </c>
      <c r="C101" s="5">
        <f t="shared" si="5"/>
        <v>1.0628122010840685E-4</v>
      </c>
      <c r="D101" s="5">
        <f t="shared" si="6"/>
        <v>1.371614910949349E-41</v>
      </c>
      <c r="E101" s="5">
        <f t="shared" si="7"/>
        <v>0.98757859842081619</v>
      </c>
    </row>
    <row r="102" spans="1:5">
      <c r="A102" s="1">
        <v>98</v>
      </c>
      <c r="B102" s="5">
        <f t="shared" si="4"/>
        <v>5.0539385615268044E-2</v>
      </c>
      <c r="C102" s="5">
        <f t="shared" si="5"/>
        <v>1.0412328196584757E-4</v>
      </c>
      <c r="D102" s="5">
        <f t="shared" si="6"/>
        <v>5.1995594755060261E-42</v>
      </c>
      <c r="E102" s="5">
        <f t="shared" si="7"/>
        <v>0.68788853294184493</v>
      </c>
    </row>
    <row r="103" spans="1:5">
      <c r="A103" s="1">
        <v>99</v>
      </c>
      <c r="B103" s="5">
        <f t="shared" si="4"/>
        <v>4.9023204046810008E-2</v>
      </c>
      <c r="C103" s="5">
        <f t="shared" si="5"/>
        <v>1.0203040506070809E-4</v>
      </c>
      <c r="D103" s="5">
        <f t="shared" si="6"/>
        <v>1.9710648027741416E-42</v>
      </c>
      <c r="E103" s="5">
        <f t="shared" si="7"/>
        <v>-0.20985246809559718</v>
      </c>
    </row>
    <row r="104" spans="1:5">
      <c r="A104" s="1">
        <v>100</v>
      </c>
      <c r="B104" s="5">
        <f t="shared" si="4"/>
        <v>4.7552507925405704E-2</v>
      </c>
      <c r="C104" s="5">
        <f t="shared" si="5"/>
        <v>1E-4</v>
      </c>
      <c r="D104" s="5">
        <f t="shared" si="6"/>
        <v>7.4719723373429907E-43</v>
      </c>
      <c r="E104" s="5">
        <f t="shared" si="7"/>
        <v>-0.92514753659641391</v>
      </c>
    </row>
    <row r="105" spans="1:5">
      <c r="A105" s="1">
        <v>101</v>
      </c>
      <c r="B105" s="5">
        <f t="shared" si="4"/>
        <v>4.6125932687643534E-2</v>
      </c>
      <c r="C105" s="5">
        <f t="shared" si="5"/>
        <v>9.8029604940692082E-5</v>
      </c>
      <c r="D105" s="5">
        <f t="shared" si="6"/>
        <v>2.8324979742645377E-43</v>
      </c>
      <c r="E105" s="5">
        <f t="shared" si="7"/>
        <v>-0.83611846928862354</v>
      </c>
    </row>
    <row r="106" spans="1:5">
      <c r="A106" s="1">
        <v>102</v>
      </c>
      <c r="B106" s="5">
        <f t="shared" si="4"/>
        <v>4.4742154707014231E-2</v>
      </c>
      <c r="C106" s="5">
        <f t="shared" si="5"/>
        <v>9.6116878123798542E-5</v>
      </c>
      <c r="D106" s="5">
        <f t="shared" si="6"/>
        <v>1.073751937505925E-43</v>
      </c>
      <c r="E106" s="5">
        <f t="shared" si="7"/>
        <v>-2.016722077033168E-2</v>
      </c>
    </row>
    <row r="107" spans="1:5">
      <c r="A107" s="1">
        <v>103</v>
      </c>
      <c r="B107" s="5">
        <f t="shared" si="4"/>
        <v>4.3399890065803803E-2</v>
      </c>
      <c r="C107" s="5">
        <f t="shared" si="5"/>
        <v>9.4259590913375435E-5</v>
      </c>
      <c r="D107" s="5">
        <f t="shared" si="6"/>
        <v>4.0704114663915736E-44</v>
      </c>
      <c r="E107" s="5">
        <f t="shared" si="7"/>
        <v>0.8133174283960718</v>
      </c>
    </row>
    <row r="108" spans="1:5">
      <c r="A108" s="1">
        <v>104</v>
      </c>
      <c r="B108" s="5">
        <f t="shared" si="4"/>
        <v>4.2097893363829686E-2</v>
      </c>
      <c r="C108" s="5">
        <f t="shared" si="5"/>
        <v>9.2455621301775146E-5</v>
      </c>
      <c r="D108" s="5">
        <f t="shared" si="6"/>
        <v>1.54302394501063E-44</v>
      </c>
      <c r="E108" s="5">
        <f t="shared" si="7"/>
        <v>0.93970314268402211</v>
      </c>
    </row>
    <row r="109" spans="1:5">
      <c r="A109" s="1">
        <v>105</v>
      </c>
      <c r="B109" s="5">
        <f t="shared" ref="B109:B172" si="8">POWER($B$1,A109)</f>
        <v>4.0834956562914797E-2</v>
      </c>
      <c r="C109" s="5">
        <f t="shared" ref="C109:C172" si="9">1/A109^2</f>
        <v>9.0702947845804991E-5</v>
      </c>
      <c r="D109" s="5">
        <f t="shared" ref="D109:D172" si="10">EXP(-$B$1*A109)</f>
        <v>5.8493420494092212E-45</v>
      </c>
      <c r="E109" s="5">
        <f t="shared" ref="E109:E172" si="11">COS($B$1*A109)</f>
        <v>0.24911006358230836</v>
      </c>
    </row>
    <row r="110" spans="1:5">
      <c r="A110" s="1">
        <v>106</v>
      </c>
      <c r="B110" s="5">
        <f t="shared" si="8"/>
        <v>3.9609907866027347E-2</v>
      </c>
      <c r="C110" s="5">
        <f t="shared" si="9"/>
        <v>8.8999644001423999E-5</v>
      </c>
      <c r="D110" s="5">
        <f t="shared" si="10"/>
        <v>2.2173863549960113E-45</v>
      </c>
      <c r="E110" s="5">
        <f t="shared" si="11"/>
        <v>-0.65805953838321163</v>
      </c>
    </row>
    <row r="111" spans="1:5">
      <c r="A111" s="1">
        <v>107</v>
      </c>
      <c r="B111" s="5">
        <f t="shared" si="8"/>
        <v>3.8421610630046531E-2</v>
      </c>
      <c r="C111" s="5">
        <f t="shared" si="9"/>
        <v>8.7343872827321168E-5</v>
      </c>
      <c r="D111" s="5">
        <f t="shared" si="10"/>
        <v>8.4057355610091049E-46</v>
      </c>
      <c r="E111" s="5">
        <f t="shared" si="11"/>
        <v>-0.99311156062956707</v>
      </c>
    </row>
    <row r="112" spans="1:5">
      <c r="A112" s="1">
        <v>108</v>
      </c>
      <c r="B112" s="5">
        <f t="shared" si="8"/>
        <v>3.7268962311145133E-2</v>
      </c>
      <c r="C112" s="5">
        <f t="shared" si="9"/>
        <v>8.573388203017832E-5</v>
      </c>
      <c r="D112" s="5">
        <f t="shared" si="10"/>
        <v>3.1864717739611126E-46</v>
      </c>
      <c r="E112" s="5">
        <f t="shared" si="11"/>
        <v>-0.46475146084443431</v>
      </c>
    </row>
    <row r="113" spans="1:5">
      <c r="A113" s="1">
        <v>109</v>
      </c>
      <c r="B113" s="5">
        <f t="shared" si="8"/>
        <v>3.6150893441810779E-2</v>
      </c>
      <c r="C113" s="5">
        <f t="shared" si="9"/>
        <v>8.4167999326656008E-5</v>
      </c>
      <c r="D113" s="5">
        <f t="shared" si="10"/>
        <v>1.2079374009038895E-46</v>
      </c>
      <c r="E113" s="5">
        <f t="shared" si="11"/>
        <v>0.4676639947866818</v>
      </c>
    </row>
    <row r="114" spans="1:5">
      <c r="A114" s="1">
        <v>110</v>
      </c>
      <c r="B114" s="5">
        <f t="shared" si="8"/>
        <v>3.5066366638556452E-2</v>
      </c>
      <c r="C114" s="5">
        <f t="shared" si="9"/>
        <v>8.264462809917356E-5</v>
      </c>
      <c r="D114" s="5">
        <f t="shared" si="10"/>
        <v>4.5790857977337014E-47</v>
      </c>
      <c r="E114" s="5">
        <f t="shared" si="11"/>
        <v>0.99349193483140175</v>
      </c>
    </row>
    <row r="115" spans="1:5">
      <c r="A115" s="1">
        <v>111</v>
      </c>
      <c r="B115" s="5">
        <f t="shared" si="8"/>
        <v>3.4014375639399762E-2</v>
      </c>
      <c r="C115" s="5">
        <f t="shared" si="9"/>
        <v>8.1162243324405485E-5</v>
      </c>
      <c r="D115" s="5">
        <f t="shared" si="10"/>
        <v>1.7358537559410192E-47</v>
      </c>
      <c r="E115" s="5">
        <f t="shared" si="11"/>
        <v>0.65557705515688947</v>
      </c>
    </row>
    <row r="116" spans="1:5">
      <c r="A116" s="1">
        <v>112</v>
      </c>
      <c r="B116" s="5">
        <f t="shared" si="8"/>
        <v>3.299394437021777E-2</v>
      </c>
      <c r="C116" s="5">
        <f t="shared" si="9"/>
        <v>7.9719387755102034E-5</v>
      </c>
      <c r="D116" s="5">
        <f t="shared" si="10"/>
        <v>6.5803271550531811E-48</v>
      </c>
      <c r="E116" s="5">
        <f t="shared" si="11"/>
        <v>-0.25229713099204981</v>
      </c>
    </row>
    <row r="117" spans="1:5">
      <c r="A117" s="1">
        <v>113</v>
      </c>
      <c r="B117" s="5">
        <f t="shared" si="8"/>
        <v>3.2004126039111236E-2</v>
      </c>
      <c r="C117" s="5">
        <f t="shared" si="9"/>
        <v>7.8314668337379589E-5</v>
      </c>
      <c r="D117" s="5">
        <f t="shared" si="10"/>
        <v>2.4944904096518577E-48</v>
      </c>
      <c r="E117" s="5">
        <f t="shared" si="11"/>
        <v>-0.94082395488270654</v>
      </c>
    </row>
    <row r="118" spans="1:5">
      <c r="A118" s="1">
        <v>114</v>
      </c>
      <c r="B118" s="5">
        <f t="shared" si="8"/>
        <v>3.1044002257937898E-2</v>
      </c>
      <c r="C118" s="5">
        <f t="shared" si="9"/>
        <v>7.6946752847029852E-5</v>
      </c>
      <c r="D118" s="5">
        <f t="shared" si="10"/>
        <v>9.4561900301061911E-49</v>
      </c>
      <c r="E118" s="5">
        <f t="shared" si="11"/>
        <v>-0.81139755020720061</v>
      </c>
    </row>
    <row r="119" spans="1:5">
      <c r="A119" s="1">
        <v>115</v>
      </c>
      <c r="B119" s="5">
        <f t="shared" si="8"/>
        <v>3.011268219019976E-2</v>
      </c>
      <c r="C119" s="5">
        <f t="shared" si="9"/>
        <v>7.5614366729678632E-5</v>
      </c>
      <c r="D119" s="5">
        <f t="shared" si="10"/>
        <v>3.5846812454957296E-49</v>
      </c>
      <c r="E119" s="5">
        <f t="shared" si="11"/>
        <v>2.3458645449123881E-2</v>
      </c>
    </row>
    <row r="120" spans="1:5">
      <c r="A120" s="1">
        <v>116</v>
      </c>
      <c r="B120" s="5">
        <f t="shared" si="8"/>
        <v>2.9209301724493767E-2</v>
      </c>
      <c r="C120" s="5">
        <f t="shared" si="9"/>
        <v>7.4316290130796664E-5</v>
      </c>
      <c r="D120" s="5">
        <f t="shared" si="10"/>
        <v>1.3588918571747984E-49</v>
      </c>
      <c r="E120" s="5">
        <f t="shared" si="11"/>
        <v>0.837919872755294</v>
      </c>
    </row>
    <row r="121" spans="1:5">
      <c r="A121" s="1">
        <v>117</v>
      </c>
      <c r="B121" s="5">
        <f t="shared" si="8"/>
        <v>2.8333022672758952E-2</v>
      </c>
      <c r="C121" s="5">
        <f t="shared" si="9"/>
        <v>7.3051355102637158E-5</v>
      </c>
      <c r="D121" s="5">
        <f t="shared" si="10"/>
        <v>5.1513285367179305E-50</v>
      </c>
      <c r="E121" s="5">
        <f t="shared" si="11"/>
        <v>0.92389277698790062</v>
      </c>
    </row>
    <row r="122" spans="1:5">
      <c r="A122" s="1">
        <v>118</v>
      </c>
      <c r="B122" s="5">
        <f t="shared" si="8"/>
        <v>2.7483031992576182E-2</v>
      </c>
      <c r="C122" s="5">
        <f t="shared" si="9"/>
        <v>7.1818442976156281E-5</v>
      </c>
      <c r="D122" s="5">
        <f t="shared" si="10"/>
        <v>1.9527812719677713E-50</v>
      </c>
      <c r="E122" s="5">
        <f t="shared" si="11"/>
        <v>0.2066324345921037</v>
      </c>
    </row>
    <row r="123" spans="1:5">
      <c r="A123" s="1">
        <v>119</v>
      </c>
      <c r="B123" s="5">
        <f t="shared" si="8"/>
        <v>2.6658541032798896E-2</v>
      </c>
      <c r="C123" s="5">
        <f t="shared" si="9"/>
        <v>7.0616481886872395E-5</v>
      </c>
      <c r="D123" s="5">
        <f t="shared" si="10"/>
        <v>7.4026625732896302E-51</v>
      </c>
      <c r="E123" s="5">
        <f t="shared" si="11"/>
        <v>-0.6902743401930227</v>
      </c>
    </row>
    <row r="124" spans="1:5">
      <c r="A124" s="1">
        <v>120</v>
      </c>
      <c r="B124" s="5">
        <f t="shared" si="8"/>
        <v>2.585878480181493E-2</v>
      </c>
      <c r="C124" s="5">
        <f t="shared" si="9"/>
        <v>6.9444444444444444E-5</v>
      </c>
      <c r="D124" s="5">
        <f t="shared" si="10"/>
        <v>2.8062238183369608E-51</v>
      </c>
      <c r="E124" s="5">
        <f t="shared" si="11"/>
        <v>-0.98705595635838228</v>
      </c>
    </row>
    <row r="125" spans="1:5">
      <c r="A125" s="1">
        <v>121</v>
      </c>
      <c r="B125" s="5">
        <f t="shared" si="8"/>
        <v>2.508302125776048E-2</v>
      </c>
      <c r="C125" s="5">
        <f t="shared" si="9"/>
        <v>6.8301345536507063E-5</v>
      </c>
      <c r="D125" s="5">
        <f t="shared" si="10"/>
        <v>1.0637918506532965E-51</v>
      </c>
      <c r="E125" s="5">
        <f t="shared" si="11"/>
        <v>-0.42569019852383644</v>
      </c>
    </row>
    <row r="126" spans="1:5">
      <c r="A126" s="1">
        <v>122</v>
      </c>
      <c r="B126" s="5">
        <f t="shared" si="8"/>
        <v>2.4330530620027671E-2</v>
      </c>
      <c r="C126" s="5">
        <f t="shared" si="9"/>
        <v>6.7186240257995157E-5</v>
      </c>
      <c r="D126" s="5">
        <f t="shared" si="10"/>
        <v>4.0326544665528348E-52</v>
      </c>
      <c r="E126" s="5">
        <f t="shared" si="11"/>
        <v>0.50577101706822791</v>
      </c>
    </row>
    <row r="127" spans="1:5">
      <c r="A127" s="1">
        <v>123</v>
      </c>
      <c r="B127" s="5">
        <f t="shared" si="8"/>
        <v>2.3600614701426836E-2</v>
      </c>
      <c r="C127" s="5">
        <f t="shared" si="9"/>
        <v>6.609822195782933E-5</v>
      </c>
      <c r="D127" s="5">
        <f t="shared" si="10"/>
        <v>1.5287109068020915E-52</v>
      </c>
      <c r="E127" s="5">
        <f t="shared" si="11"/>
        <v>0.99751443617015412</v>
      </c>
    </row>
    <row r="128" spans="1:5">
      <c r="A128" s="1">
        <v>124</v>
      </c>
      <c r="B128" s="5">
        <f t="shared" si="8"/>
        <v>2.2892596260384031E-2</v>
      </c>
      <c r="C128" s="5">
        <f t="shared" si="9"/>
        <v>6.5036420395421442E-5</v>
      </c>
      <c r="D128" s="5">
        <f t="shared" si="10"/>
        <v>5.7950837493233923E-53</v>
      </c>
      <c r="E128" s="5">
        <f t="shared" si="11"/>
        <v>0.62201786911712054</v>
      </c>
    </row>
    <row r="129" spans="1:5">
      <c r="A129" s="1">
        <v>125</v>
      </c>
      <c r="B129" s="5">
        <f t="shared" si="8"/>
        <v>2.220581837257251E-2</v>
      </c>
      <c r="C129" s="5">
        <f t="shared" si="9"/>
        <v>6.3999999999999997E-5</v>
      </c>
      <c r="D129" s="5">
        <f t="shared" si="10"/>
        <v>2.1968179537571495E-53</v>
      </c>
      <c r="E129" s="5">
        <f t="shared" si="11"/>
        <v>-0.29426161659961114</v>
      </c>
    </row>
    <row r="130" spans="1:5">
      <c r="A130" s="1">
        <v>126</v>
      </c>
      <c r="B130" s="5">
        <f t="shared" si="8"/>
        <v>2.1539643821395334E-2</v>
      </c>
      <c r="C130" s="5">
        <f t="shared" si="9"/>
        <v>6.2988158226253471E-5</v>
      </c>
      <c r="D130" s="5">
        <f t="shared" si="10"/>
        <v>8.3277642407035309E-54</v>
      </c>
      <c r="E130" s="5">
        <f t="shared" si="11"/>
        <v>-0.9547097769216174</v>
      </c>
    </row>
    <row r="131" spans="1:5">
      <c r="A131" s="1">
        <v>127</v>
      </c>
      <c r="B131" s="5">
        <f t="shared" si="8"/>
        <v>2.0893454506753471E-2</v>
      </c>
      <c r="C131" s="5">
        <f t="shared" si="9"/>
        <v>6.2000124000248006E-5</v>
      </c>
      <c r="D131" s="5">
        <f t="shared" si="10"/>
        <v>3.1569141689747423E-54</v>
      </c>
      <c r="E131" s="5">
        <f t="shared" si="11"/>
        <v>-0.78513236197638414</v>
      </c>
    </row>
    <row r="132" spans="1:5">
      <c r="A132" s="1">
        <v>128</v>
      </c>
      <c r="B132" s="5">
        <f t="shared" si="8"/>
        <v>2.0266650871550874E-2</v>
      </c>
      <c r="C132" s="5">
        <f t="shared" si="9"/>
        <v>6.103515625E-5</v>
      </c>
      <c r="D132" s="5">
        <f t="shared" si="10"/>
        <v>1.1967326142066131E-54</v>
      </c>
      <c r="E132" s="5">
        <f t="shared" si="11"/>
        <v>6.7039864673472796E-2</v>
      </c>
    </row>
    <row r="133" spans="1:5">
      <c r="A133" s="1">
        <v>129</v>
      </c>
      <c r="B133" s="5">
        <f t="shared" si="8"/>
        <v>1.9658651345404347E-2</v>
      </c>
      <c r="C133" s="5">
        <f t="shared" si="9"/>
        <v>6.0092542515473829E-5</v>
      </c>
      <c r="D133" s="5">
        <f t="shared" si="10"/>
        <v>4.536610351908661E-55</v>
      </c>
      <c r="E133" s="5">
        <f t="shared" si="11"/>
        <v>0.86092757011431986</v>
      </c>
    </row>
    <row r="134" spans="1:5">
      <c r="A134" s="1">
        <v>130</v>
      </c>
      <c r="B134" s="5">
        <f t="shared" si="8"/>
        <v>1.9068891805042218E-2</v>
      </c>
      <c r="C134" s="5">
        <f t="shared" si="9"/>
        <v>5.9171597633136094E-5</v>
      </c>
      <c r="D134" s="5">
        <f t="shared" si="10"/>
        <v>1.7197520348928666E-55</v>
      </c>
      <c r="E134" s="5">
        <f t="shared" si="11"/>
        <v>0.90632403882382495</v>
      </c>
    </row>
    <row r="135" spans="1:5">
      <c r="A135" s="1">
        <v>131</v>
      </c>
      <c r="B135" s="5">
        <f t="shared" si="8"/>
        <v>1.8496825050890949E-2</v>
      </c>
      <c r="C135" s="5">
        <f t="shared" si="9"/>
        <v>5.8271662490530857E-5</v>
      </c>
      <c r="D135" s="5">
        <f t="shared" si="10"/>
        <v>6.5192882617169089E-56</v>
      </c>
      <c r="E135" s="5">
        <f t="shared" si="11"/>
        <v>0.16376153833861587</v>
      </c>
    </row>
    <row r="136" spans="1:5">
      <c r="A136" s="1">
        <v>132</v>
      </c>
      <c r="B136" s="5">
        <f t="shared" si="8"/>
        <v>1.7941920299364221E-2</v>
      </c>
      <c r="C136" s="5">
        <f t="shared" si="9"/>
        <v>5.7392102846648301E-5</v>
      </c>
      <c r="D136" s="5">
        <f t="shared" si="10"/>
        <v>2.4713516005234745E-56</v>
      </c>
      <c r="E136" s="5">
        <f t="shared" si="11"/>
        <v>-0.7211753971339887</v>
      </c>
    </row>
    <row r="137" spans="1:5">
      <c r="A137" s="1">
        <v>133</v>
      </c>
      <c r="B137" s="5">
        <f t="shared" si="8"/>
        <v>1.7403662690383292E-2</v>
      </c>
      <c r="C137" s="5">
        <f t="shared" si="9"/>
        <v>5.6532308214144386E-5</v>
      </c>
      <c r="D137" s="5">
        <f t="shared" si="10"/>
        <v>9.3684747294813707E-57</v>
      </c>
      <c r="E137" s="5">
        <f t="shared" si="11"/>
        <v>-0.97912176610706958</v>
      </c>
    </row>
    <row r="138" spans="1:5">
      <c r="A138" s="1">
        <v>134</v>
      </c>
      <c r="B138" s="5">
        <f t="shared" si="8"/>
        <v>1.6881552809671796E-2</v>
      </c>
      <c r="C138" s="5">
        <f t="shared" si="9"/>
        <v>5.5691690799732683E-5</v>
      </c>
      <c r="D138" s="5">
        <f t="shared" si="10"/>
        <v>3.5514298628467193E-57</v>
      </c>
      <c r="E138" s="5">
        <f t="shared" si="11"/>
        <v>-0.3858187535244621</v>
      </c>
    </row>
    <row r="139" spans="1:5">
      <c r="A139" s="1">
        <v>135</v>
      </c>
      <c r="B139" s="5">
        <f t="shared" si="8"/>
        <v>1.6375106225381641E-2</v>
      </c>
      <c r="C139" s="5">
        <f t="shared" si="9"/>
        <v>5.4869684499314129E-5</v>
      </c>
      <c r="D139" s="5">
        <f t="shared" si="10"/>
        <v>1.3462868220190729E-57</v>
      </c>
      <c r="E139" s="5">
        <f t="shared" si="11"/>
        <v>0.54291544514656731</v>
      </c>
    </row>
    <row r="140" spans="1:5">
      <c r="A140" s="1">
        <v>136</v>
      </c>
      <c r="B140" s="5">
        <f t="shared" si="8"/>
        <v>1.588385303862019E-2</v>
      </c>
      <c r="C140" s="5">
        <f t="shared" si="9"/>
        <v>5.406574394463668E-5</v>
      </c>
      <c r="D140" s="5">
        <f t="shared" si="10"/>
        <v>5.103544986495605E-58</v>
      </c>
      <c r="E140" s="5">
        <f t="shared" si="11"/>
        <v>0.99963844672660229</v>
      </c>
    </row>
    <row r="141" spans="1:5">
      <c r="A141" s="1">
        <v>137</v>
      </c>
      <c r="B141" s="5">
        <f t="shared" si="8"/>
        <v>1.5407337447461585E-2</v>
      </c>
      <c r="C141" s="5">
        <f t="shared" si="9"/>
        <v>5.3279343598486864E-5</v>
      </c>
      <c r="D141" s="5">
        <f t="shared" si="10"/>
        <v>1.9346673385781257E-58</v>
      </c>
      <c r="E141" s="5">
        <f t="shared" si="11"/>
        <v>0.58727484538226071</v>
      </c>
    </row>
    <row r="142" spans="1:5">
      <c r="A142" s="1">
        <v>138</v>
      </c>
      <c r="B142" s="5">
        <f t="shared" si="8"/>
        <v>1.4945117324037738E-2</v>
      </c>
      <c r="C142" s="5">
        <f t="shared" si="9"/>
        <v>5.2509976895610163E-5</v>
      </c>
      <c r="D142" s="5">
        <f t="shared" si="10"/>
        <v>7.3339957242761355E-59</v>
      </c>
      <c r="E142" s="5">
        <f t="shared" si="11"/>
        <v>-0.33566605721287807</v>
      </c>
    </row>
    <row r="143" spans="1:5">
      <c r="A143" s="1">
        <v>139</v>
      </c>
      <c r="B143" s="5">
        <f t="shared" si="8"/>
        <v>1.4496763804316606E-2</v>
      </c>
      <c r="C143" s="5">
        <f t="shared" si="9"/>
        <v>5.1757155426737743E-5</v>
      </c>
      <c r="D143" s="5">
        <f t="shared" si="10"/>
        <v>2.7801933805959375E-59</v>
      </c>
      <c r="E143" s="5">
        <f t="shared" si="11"/>
        <v>-0.96677857492003072</v>
      </c>
    </row>
    <row r="144" spans="1:5">
      <c r="A144" s="1">
        <v>140</v>
      </c>
      <c r="B144" s="5">
        <f t="shared" si="8"/>
        <v>1.4061860890187107E-2</v>
      </c>
      <c r="C144" s="5">
        <f t="shared" si="9"/>
        <v>5.1020408163265308E-5</v>
      </c>
      <c r="D144" s="5">
        <f t="shared" si="10"/>
        <v>1.0539241532312681E-59</v>
      </c>
      <c r="E144" s="5">
        <f t="shared" si="11"/>
        <v>-0.75737289306346134</v>
      </c>
    </row>
    <row r="145" spans="1:5">
      <c r="A145" s="1">
        <v>141</v>
      </c>
      <c r="B145" s="5">
        <f t="shared" si="8"/>
        <v>1.3640005063481493E-2</v>
      </c>
      <c r="C145" s="5">
        <f t="shared" si="9"/>
        <v>5.0299280720285702E-5</v>
      </c>
      <c r="D145" s="5">
        <f t="shared" si="10"/>
        <v>3.9952476993745025E-60</v>
      </c>
      <c r="E145" s="5">
        <f t="shared" si="11"/>
        <v>0.11049349219538576</v>
      </c>
    </row>
    <row r="146" spans="1:5">
      <c r="A146" s="1">
        <v>142</v>
      </c>
      <c r="B146" s="5">
        <f t="shared" si="8"/>
        <v>1.3230804911577049E-2</v>
      </c>
      <c r="C146" s="5">
        <f t="shared" si="9"/>
        <v>4.9593334655822257E-5</v>
      </c>
      <c r="D146" s="5">
        <f t="shared" si="10"/>
        <v>1.5145306358545028E-60</v>
      </c>
      <c r="E146" s="5">
        <f t="shared" si="11"/>
        <v>0.88229673173208667</v>
      </c>
    </row>
    <row r="147" spans="1:5">
      <c r="A147" s="1">
        <v>143</v>
      </c>
      <c r="B147" s="5">
        <f t="shared" si="8"/>
        <v>1.2833880764229737E-2</v>
      </c>
      <c r="C147" s="5">
        <f t="shared" si="9"/>
        <v>4.8902146804244705E-5</v>
      </c>
      <c r="D147" s="5">
        <f t="shared" si="10"/>
        <v>5.7413287474039794E-61</v>
      </c>
      <c r="E147" s="5">
        <f t="shared" si="11"/>
        <v>0.88703036538953894</v>
      </c>
    </row>
    <row r="148" spans="1:5">
      <c r="A148" s="1">
        <v>144</v>
      </c>
      <c r="B148" s="5">
        <f t="shared" si="8"/>
        <v>1.2448864341302844E-2</v>
      </c>
      <c r="C148" s="5">
        <f t="shared" si="9"/>
        <v>4.8225308641975306E-5</v>
      </c>
      <c r="D148" s="5">
        <f t="shared" si="10"/>
        <v>2.1764403443162841E-61</v>
      </c>
      <c r="E148" s="5">
        <f t="shared" si="11"/>
        <v>0.12057896762732322</v>
      </c>
    </row>
    <row r="149" spans="1:5">
      <c r="A149" s="1">
        <v>145</v>
      </c>
      <c r="B149" s="5">
        <f t="shared" si="8"/>
        <v>1.2075398411063759E-2</v>
      </c>
      <c r="C149" s="5">
        <f t="shared" si="9"/>
        <v>4.7562425683709869E-5</v>
      </c>
      <c r="D149" s="5">
        <f t="shared" si="10"/>
        <v>8.2505161797422542E-62</v>
      </c>
      <c r="E149" s="5">
        <f t="shared" si="11"/>
        <v>-0.75070389765448797</v>
      </c>
    </row>
    <row r="150" spans="1:5">
      <c r="A150" s="1">
        <v>146</v>
      </c>
      <c r="B150" s="5">
        <f t="shared" si="8"/>
        <v>1.1713136458731847E-2</v>
      </c>
      <c r="C150" s="5">
        <f t="shared" si="9"/>
        <v>4.6913116907487336E-5</v>
      </c>
      <c r="D150" s="5">
        <f t="shared" si="10"/>
        <v>3.1276307393379449E-62</v>
      </c>
      <c r="E150" s="5">
        <f t="shared" si="11"/>
        <v>-0.96932409039598999</v>
      </c>
    </row>
    <row r="151" spans="1:5">
      <c r="A151" s="1">
        <v>147</v>
      </c>
      <c r="B151" s="5">
        <f t="shared" si="8"/>
        <v>1.136174236496989E-2</v>
      </c>
      <c r="C151" s="5">
        <f t="shared" si="9"/>
        <v>4.6277014207043363E-5</v>
      </c>
      <c r="D151" s="5">
        <f t="shared" si="10"/>
        <v>1.1856317627338089E-62</v>
      </c>
      <c r="E151" s="5">
        <f t="shared" si="11"/>
        <v>-0.34521301003209387</v>
      </c>
    </row>
    <row r="152" spans="1:5">
      <c r="A152" s="1">
        <v>148</v>
      </c>
      <c r="B152" s="5">
        <f t="shared" si="8"/>
        <v>1.1020890094020795E-2</v>
      </c>
      <c r="C152" s="5">
        <f t="shared" si="9"/>
        <v>4.5653761869978087E-5</v>
      </c>
      <c r="D152" s="5">
        <f t="shared" si="10"/>
        <v>4.4945289068902092E-63</v>
      </c>
      <c r="E152" s="5">
        <f t="shared" si="11"/>
        <v>0.57902658495279458</v>
      </c>
    </row>
    <row r="153" spans="1:5">
      <c r="A153" s="1">
        <v>149</v>
      </c>
      <c r="B153" s="5">
        <f t="shared" si="8"/>
        <v>1.069026339120017E-2</v>
      </c>
      <c r="C153" s="5">
        <f t="shared" si="9"/>
        <v>4.5043016080356741E-5</v>
      </c>
      <c r="D153" s="5">
        <f t="shared" si="10"/>
        <v>1.7037996728674904E-63</v>
      </c>
      <c r="E153" s="5">
        <f t="shared" si="11"/>
        <v>0.99985992403848667</v>
      </c>
    </row>
    <row r="154" spans="1:5">
      <c r="A154" s="1">
        <v>150</v>
      </c>
      <c r="B154" s="5">
        <f t="shared" si="8"/>
        <v>1.0369555489464164E-2</v>
      </c>
      <c r="C154" s="5">
        <f t="shared" si="9"/>
        <v>4.4444444444444447E-5</v>
      </c>
      <c r="D154" s="5">
        <f t="shared" si="10"/>
        <v>6.458815563101861E-64</v>
      </c>
      <c r="E154" s="5">
        <f t="shared" si="11"/>
        <v>0.55141410761717524</v>
      </c>
    </row>
    <row r="155" spans="1:5">
      <c r="A155" s="1">
        <v>151</v>
      </c>
      <c r="B155" s="5">
        <f t="shared" si="8"/>
        <v>1.005846882478024E-2</v>
      </c>
      <c r="C155" s="5">
        <f t="shared" si="9"/>
        <v>4.3857725538353582E-5</v>
      </c>
      <c r="D155" s="5">
        <f t="shared" si="10"/>
        <v>2.4484274262101708E-64</v>
      </c>
      <c r="E155" s="5">
        <f t="shared" si="11"/>
        <v>-0.37643165101609694</v>
      </c>
    </row>
    <row r="156" spans="1:5">
      <c r="A156" s="1">
        <v>152</v>
      </c>
      <c r="B156" s="5">
        <f t="shared" si="8"/>
        <v>9.7567147600368317E-3</v>
      </c>
      <c r="C156" s="5">
        <f t="shared" si="9"/>
        <v>4.3282548476454294E-5</v>
      </c>
      <c r="D156" s="5">
        <f t="shared" si="10"/>
        <v>9.2815730730343794E-65</v>
      </c>
      <c r="E156" s="5">
        <f t="shared" si="11"/>
        <v>-0.97700737928381143</v>
      </c>
    </row>
    <row r="157" spans="1:5">
      <c r="A157" s="1">
        <v>153</v>
      </c>
      <c r="B157" s="5">
        <f t="shared" si="8"/>
        <v>9.4640133172357258E-3</v>
      </c>
      <c r="C157" s="5">
        <f t="shared" si="9"/>
        <v>4.2718612499466016E-5</v>
      </c>
      <c r="D157" s="5">
        <f t="shared" si="10"/>
        <v>3.5184869189045759E-65</v>
      </c>
      <c r="E157" s="5">
        <f t="shared" si="11"/>
        <v>-0.72817197588259497</v>
      </c>
    </row>
    <row r="158" spans="1:5">
      <c r="A158" s="1">
        <v>154</v>
      </c>
      <c r="B158" s="5">
        <f t="shared" si="8"/>
        <v>9.1800929177186553E-3</v>
      </c>
      <c r="C158" s="5">
        <f t="shared" si="9"/>
        <v>4.2165626581210996E-5</v>
      </c>
      <c r="D158" s="5">
        <f t="shared" si="10"/>
        <v>1.3337987107454153E-65</v>
      </c>
      <c r="E158" s="5">
        <f t="shared" si="11"/>
        <v>0.15373682614273049</v>
      </c>
    </row>
    <row r="159" spans="1:5">
      <c r="A159" s="1">
        <v>155</v>
      </c>
      <c r="B159" s="5">
        <f t="shared" si="8"/>
        <v>8.9046901301870953E-3</v>
      </c>
      <c r="C159" s="5">
        <f t="shared" si="9"/>
        <v>4.1623309053069721E-5</v>
      </c>
      <c r="D159" s="5">
        <f t="shared" si="10"/>
        <v>5.0562046748776906E-66</v>
      </c>
      <c r="E159" s="5">
        <f t="shared" si="11"/>
        <v>0.90198668736372811</v>
      </c>
    </row>
    <row r="160" spans="1:5">
      <c r="A160" s="1">
        <v>156</v>
      </c>
      <c r="B160" s="5">
        <f t="shared" si="8"/>
        <v>8.6375494262814819E-3</v>
      </c>
      <c r="C160" s="5">
        <f t="shared" si="9"/>
        <v>4.1091387245233401E-5</v>
      </c>
      <c r="D160" s="5">
        <f t="shared" si="10"/>
        <v>1.9167214294252448E-66</v>
      </c>
      <c r="E160" s="5">
        <f t="shared" si="11"/>
        <v>0.86604847681646446</v>
      </c>
    </row>
    <row r="161" spans="1:5">
      <c r="A161" s="1">
        <v>157</v>
      </c>
      <c r="B161" s="5">
        <f t="shared" si="8"/>
        <v>8.3784229434930371E-3</v>
      </c>
      <c r="C161" s="5">
        <f t="shared" si="9"/>
        <v>4.0569597143900358E-5</v>
      </c>
      <c r="D161" s="5">
        <f t="shared" si="10"/>
        <v>7.2659658266441198E-67</v>
      </c>
      <c r="E161" s="5">
        <f t="shared" si="11"/>
        <v>7.7166908449246105E-2</v>
      </c>
    </row>
    <row r="162" spans="1:5">
      <c r="A162" s="1">
        <v>158</v>
      </c>
      <c r="B162" s="5">
        <f t="shared" si="8"/>
        <v>8.1270702551882457E-3</v>
      </c>
      <c r="C162" s="5">
        <f t="shared" si="9"/>
        <v>4.00576830636116E-5</v>
      </c>
      <c r="D162" s="5">
        <f t="shared" si="10"/>
        <v>2.7544044003197295E-67</v>
      </c>
      <c r="E162" s="5">
        <f t="shared" si="11"/>
        <v>-0.77880364248155864</v>
      </c>
    </row>
    <row r="163" spans="1:5">
      <c r="A163" s="1">
        <v>159</v>
      </c>
      <c r="B163" s="5">
        <f t="shared" si="8"/>
        <v>7.8832581475325979E-3</v>
      </c>
      <c r="C163" s="5">
        <f t="shared" si="9"/>
        <v>3.9555397333966222E-5</v>
      </c>
      <c r="D163" s="5">
        <f t="shared" si="10"/>
        <v>1.0441479882385747E-67</v>
      </c>
      <c r="E163" s="5">
        <f t="shared" si="11"/>
        <v>-0.95768157637085016</v>
      </c>
    </row>
    <row r="164" spans="1:5">
      <c r="A164" s="1">
        <v>160</v>
      </c>
      <c r="B164" s="5">
        <f t="shared" si="8"/>
        <v>7.6467604031066217E-3</v>
      </c>
      <c r="C164" s="5">
        <f t="shared" si="9"/>
        <v>3.9062500000000001E-5</v>
      </c>
      <c r="D164" s="5">
        <f t="shared" si="10"/>
        <v>3.9581879161103126E-68</v>
      </c>
      <c r="E164" s="5">
        <f t="shared" si="11"/>
        <v>-0.30395024976514445</v>
      </c>
    </row>
    <row r="165" spans="1:5">
      <c r="A165" s="1">
        <v>161</v>
      </c>
      <c r="B165" s="5">
        <f t="shared" si="8"/>
        <v>7.4173575910134225E-3</v>
      </c>
      <c r="C165" s="5">
        <f t="shared" si="9"/>
        <v>3.8578758535550326E-5</v>
      </c>
      <c r="D165" s="5">
        <f t="shared" si="10"/>
        <v>1.5004819006232601E-68</v>
      </c>
      <c r="E165" s="5">
        <f t="shared" si="11"/>
        <v>0.6140357089942321</v>
      </c>
    </row>
    <row r="166" spans="1:5">
      <c r="A166" s="1">
        <v>162</v>
      </c>
      <c r="B166" s="5">
        <f t="shared" si="8"/>
        <v>7.1948368632830193E-3</v>
      </c>
      <c r="C166" s="5">
        <f t="shared" si="9"/>
        <v>3.8103947568968146E-5</v>
      </c>
      <c r="D166" s="5">
        <f t="shared" si="10"/>
        <v>5.6880723750742825E-69</v>
      </c>
      <c r="E166" s="5">
        <f t="shared" si="11"/>
        <v>0.99817844658545596</v>
      </c>
    </row>
    <row r="167" spans="1:5">
      <c r="A167" s="1">
        <v>163</v>
      </c>
      <c r="B167" s="5">
        <f t="shared" si="8"/>
        <v>6.9789917573845296E-3</v>
      </c>
      <c r="C167" s="5">
        <f t="shared" si="9"/>
        <v>3.7637848620572846E-5</v>
      </c>
      <c r="D167" s="5">
        <f t="shared" si="10"/>
        <v>2.156251756895177E-69</v>
      </c>
      <c r="E167" s="5">
        <f t="shared" si="11"/>
        <v>0.51450390674402779</v>
      </c>
    </row>
    <row r="168" spans="1:5">
      <c r="A168" s="1">
        <v>164</v>
      </c>
      <c r="B168" s="5">
        <f t="shared" si="8"/>
        <v>6.7696220046629934E-3</v>
      </c>
      <c r="C168" s="5">
        <f t="shared" si="9"/>
        <v>3.7180249851279002E-5</v>
      </c>
      <c r="D168" s="5">
        <f t="shared" si="10"/>
        <v>8.1739846691961592E-70</v>
      </c>
      <c r="E168" s="5">
        <f t="shared" si="11"/>
        <v>-0.41648081206031584</v>
      </c>
    </row>
    <row r="169" spans="1:5">
      <c r="A169" s="1">
        <v>165</v>
      </c>
      <c r="B169" s="5">
        <f t="shared" si="8"/>
        <v>6.566533344523103E-3</v>
      </c>
      <c r="C169" s="5">
        <f t="shared" si="9"/>
        <v>3.6730945821854914E-5</v>
      </c>
      <c r="D169" s="5">
        <f t="shared" si="10"/>
        <v>3.0986189418094886E-70</v>
      </c>
      <c r="E169" s="5">
        <f t="shared" si="11"/>
        <v>-0.98537672233398899</v>
      </c>
    </row>
    <row r="170" spans="1:5">
      <c r="A170" s="1">
        <v>166</v>
      </c>
      <c r="B170" s="5">
        <f t="shared" si="8"/>
        <v>6.3695373441874101E-3</v>
      </c>
      <c r="C170" s="5">
        <f t="shared" si="9"/>
        <v>3.6289737262302218E-5</v>
      </c>
      <c r="D170" s="5">
        <f t="shared" si="10"/>
        <v>1.1746338823858811E-70</v>
      </c>
      <c r="E170" s="5">
        <f t="shared" si="11"/>
        <v>-0.69758518624314714</v>
      </c>
    </row>
    <row r="171" spans="1:5">
      <c r="A171" s="1">
        <v>167</v>
      </c>
      <c r="B171" s="5">
        <f t="shared" si="8"/>
        <v>6.1784512238617882E-3</v>
      </c>
      <c r="C171" s="5">
        <f t="shared" si="9"/>
        <v>3.5856430850873103E-5</v>
      </c>
      <c r="D171" s="5">
        <f t="shared" si="10"/>
        <v>4.4528378079401811E-71</v>
      </c>
      <c r="E171" s="5">
        <f t="shared" si="11"/>
        <v>0.1966875648786964</v>
      </c>
    </row>
    <row r="172" spans="1:5">
      <c r="A172" s="1">
        <v>168</v>
      </c>
      <c r="B172" s="5">
        <f t="shared" si="8"/>
        <v>5.9930976871459341E-3</v>
      </c>
      <c r="C172" s="5">
        <f t="shared" si="9"/>
        <v>3.5430839002267575E-5</v>
      </c>
      <c r="D172" s="5">
        <f t="shared" si="10"/>
        <v>1.6879952844156445E-71</v>
      </c>
      <c r="E172" s="5">
        <f t="shared" si="11"/>
        <v>0.91995996266512492</v>
      </c>
    </row>
    <row r="173" spans="1:5">
      <c r="A173" s="1">
        <v>169</v>
      </c>
      <c r="B173" s="5">
        <f t="shared" ref="B173:B201" si="12">POWER($B$1,A173)</f>
        <v>5.8133047565315562E-3</v>
      </c>
      <c r="C173" s="5">
        <f t="shared" ref="C173:C201" si="13">1/A173^2</f>
        <v>3.5012779664577572E-5</v>
      </c>
      <c r="D173" s="5">
        <f t="shared" ref="D173:D201" si="14">EXP(-$B$1*A173)</f>
        <v>6.3989038072049396E-72</v>
      </c>
      <c r="E173" s="5">
        <f t="shared" ref="E173:E201" si="15">COS($B$1*A173)</f>
        <v>0.84341830628308967</v>
      </c>
    </row>
    <row r="174" spans="1:5">
      <c r="A174" s="1">
        <v>170</v>
      </c>
      <c r="B174" s="5">
        <f t="shared" si="12"/>
        <v>5.6389056138356096E-3</v>
      </c>
      <c r="C174" s="5">
        <f t="shared" si="13"/>
        <v>3.4602076124567477E-5</v>
      </c>
      <c r="D174" s="5">
        <f t="shared" si="14"/>
        <v>2.4257158957666569E-72</v>
      </c>
      <c r="E174" s="5">
        <f t="shared" si="15"/>
        <v>3.360798356265806E-2</v>
      </c>
    </row>
    <row r="175" spans="1:5">
      <c r="A175" s="1">
        <v>171</v>
      </c>
      <c r="B175" s="5">
        <f t="shared" si="12"/>
        <v>5.4697384454205408E-3</v>
      </c>
      <c r="C175" s="5">
        <f t="shared" si="13"/>
        <v>3.4198556820902158E-5</v>
      </c>
      <c r="D175" s="5">
        <f t="shared" si="14"/>
        <v>9.1954775134293278E-73</v>
      </c>
      <c r="E175" s="5">
        <f t="shared" si="15"/>
        <v>-0.80542115158065852</v>
      </c>
    </row>
    <row r="176" spans="1:5">
      <c r="A176" s="1">
        <v>172</v>
      </c>
      <c r="B176" s="5">
        <f t="shared" si="12"/>
        <v>5.3056462920579245E-3</v>
      </c>
      <c r="C176" s="5">
        <f t="shared" si="13"/>
        <v>3.3802055164954032E-5</v>
      </c>
      <c r="D176" s="5">
        <f t="shared" si="14"/>
        <v>3.4858495526022809E-73</v>
      </c>
      <c r="E176" s="5">
        <f t="shared" si="15"/>
        <v>-0.94421638231301752</v>
      </c>
    </row>
    <row r="177" spans="1:5">
      <c r="A177" s="1">
        <v>173</v>
      </c>
      <c r="B177" s="5">
        <f t="shared" si="12"/>
        <v>5.1464769032961866E-3</v>
      </c>
      <c r="C177" s="5">
        <f t="shared" si="13"/>
        <v>3.3412409368839586E-5</v>
      </c>
      <c r="D177" s="5">
        <f t="shared" si="14"/>
        <v>1.3214264387718477E-73</v>
      </c>
      <c r="E177" s="5">
        <f t="shared" si="15"/>
        <v>-0.26210900489029249</v>
      </c>
    </row>
    <row r="178" spans="1:5">
      <c r="A178" s="1">
        <v>174</v>
      </c>
      <c r="B178" s="5">
        <f t="shared" si="12"/>
        <v>4.9920825961973008E-3</v>
      </c>
      <c r="C178" s="5">
        <f t="shared" si="13"/>
        <v>3.3029462280354077E-5</v>
      </c>
      <c r="D178" s="5">
        <f t="shared" si="14"/>
        <v>5.0093034903978749E-74</v>
      </c>
      <c r="E178" s="5">
        <f t="shared" si="15"/>
        <v>0.64787618715823825</v>
      </c>
    </row>
    <row r="179" spans="1:5">
      <c r="A179" s="1">
        <v>175</v>
      </c>
      <c r="B179" s="5">
        <f t="shared" si="12"/>
        <v>4.8423201183113822E-3</v>
      </c>
      <c r="C179" s="5">
        <f t="shared" si="13"/>
        <v>3.2653061224489793E-5</v>
      </c>
      <c r="D179" s="5">
        <f t="shared" si="14"/>
        <v>1.8989419859219884E-74</v>
      </c>
      <c r="E179" s="5">
        <f t="shared" si="15"/>
        <v>0.99459721459131378</v>
      </c>
    </row>
    <row r="180" spans="1:5">
      <c r="A180" s="1">
        <v>176</v>
      </c>
      <c r="B180" s="5">
        <f t="shared" si="12"/>
        <v>4.6970505147620406E-3</v>
      </c>
      <c r="C180" s="5">
        <f t="shared" si="13"/>
        <v>3.228305785123967E-5</v>
      </c>
      <c r="D180" s="5">
        <f t="shared" si="14"/>
        <v>7.1985669720540986E-75</v>
      </c>
      <c r="E180" s="5">
        <f t="shared" si="15"/>
        <v>0.47661449104549164</v>
      </c>
    </row>
    <row r="181" spans="1:5">
      <c r="A181" s="1">
        <v>177</v>
      </c>
      <c r="B181" s="5">
        <f t="shared" si="12"/>
        <v>4.556138999319179E-3</v>
      </c>
      <c r="C181" s="5">
        <f t="shared" si="13"/>
        <v>3.1919307989402791E-5</v>
      </c>
      <c r="D181" s="5">
        <f t="shared" si="14"/>
        <v>2.7288546377570551E-75</v>
      </c>
      <c r="E181" s="5">
        <f t="shared" si="15"/>
        <v>-0.45573731792681832</v>
      </c>
    </row>
    <row r="182" spans="1:5">
      <c r="A182" s="1">
        <v>178</v>
      </c>
      <c r="B182" s="5">
        <f t="shared" si="12"/>
        <v>4.4194548293396037E-3</v>
      </c>
      <c r="C182" s="5">
        <f t="shared" si="13"/>
        <v>3.1561671506122962E-5</v>
      </c>
      <c r="D182" s="5">
        <f t="shared" si="14"/>
        <v>1.0344625066234955E-75</v>
      </c>
      <c r="E182" s="5">
        <f t="shared" si="15"/>
        <v>-0.99187067535810791</v>
      </c>
    </row>
    <row r="183" spans="1:5">
      <c r="A183" s="1">
        <v>179</v>
      </c>
      <c r="B183" s="5">
        <f t="shared" si="12"/>
        <v>4.2868711844594159E-3</v>
      </c>
      <c r="C183" s="5">
        <f t="shared" si="13"/>
        <v>3.1210012171904748E-5</v>
      </c>
      <c r="D183" s="5">
        <f t="shared" si="14"/>
        <v>3.9214718981489246E-76</v>
      </c>
      <c r="E183" s="5">
        <f t="shared" si="15"/>
        <v>-0.66567073757646833</v>
      </c>
    </row>
    <row r="184" spans="1:5">
      <c r="A184" s="1">
        <v>180</v>
      </c>
      <c r="B184" s="5">
        <f t="shared" si="12"/>
        <v>4.158265048925633E-3</v>
      </c>
      <c r="C184" s="5">
        <f t="shared" si="13"/>
        <v>3.0864197530864198E-5</v>
      </c>
      <c r="D184" s="5">
        <f t="shared" si="14"/>
        <v>1.4865634809873982E-76</v>
      </c>
      <c r="E184" s="5">
        <f t="shared" si="15"/>
        <v>0.23926396363981706</v>
      </c>
    </row>
    <row r="185" spans="1:5">
      <c r="A185" s="1">
        <v>181</v>
      </c>
      <c r="B185" s="5">
        <f t="shared" si="12"/>
        <v>4.0335170974578642E-3</v>
      </c>
      <c r="C185" s="5">
        <f t="shared" si="13"/>
        <v>3.0524098775983637E-5</v>
      </c>
      <c r="D185" s="5">
        <f t="shared" si="14"/>
        <v>5.6353100070626764E-77</v>
      </c>
      <c r="E185" s="5">
        <f t="shared" si="15"/>
        <v>0.93618235051478205</v>
      </c>
    </row>
    <row r="186" spans="1:5">
      <c r="A186" s="1">
        <v>182</v>
      </c>
      <c r="B186" s="5">
        <f t="shared" si="12"/>
        <v>3.9125115845341282E-3</v>
      </c>
      <c r="C186" s="5">
        <f t="shared" si="13"/>
        <v>3.0189590629151068E-5</v>
      </c>
      <c r="D186" s="5">
        <f t="shared" si="14"/>
        <v>2.1362504381318078E-77</v>
      </c>
      <c r="E186" s="5">
        <f t="shared" si="15"/>
        <v>0.81918292401339432</v>
      </c>
    </row>
    <row r="187" spans="1:5">
      <c r="A187" s="1">
        <v>183</v>
      </c>
      <c r="B187" s="5">
        <f t="shared" si="12"/>
        <v>3.795136236998104E-3</v>
      </c>
      <c r="C187" s="5">
        <f t="shared" si="13"/>
        <v>2.9860551225775629E-5</v>
      </c>
      <c r="D187" s="5">
        <f t="shared" si="14"/>
        <v>8.0981630623672336E-78</v>
      </c>
      <c r="E187" s="5">
        <f t="shared" si="15"/>
        <v>-1.0014904756100637E-2</v>
      </c>
    </row>
    <row r="188" spans="1:5">
      <c r="A188" s="1">
        <v>184</v>
      </c>
      <c r="B188" s="5">
        <f t="shared" si="12"/>
        <v>3.681282149888161E-3</v>
      </c>
      <c r="C188" s="5">
        <f t="shared" si="13"/>
        <v>2.9536862003780719E-5</v>
      </c>
      <c r="D188" s="5">
        <f t="shared" si="14"/>
        <v>3.0698762567388986E-78</v>
      </c>
      <c r="E188" s="5">
        <f t="shared" si="15"/>
        <v>-0.83050576593987291</v>
      </c>
    </row>
    <row r="189" spans="1:5">
      <c r="A189" s="1">
        <v>185</v>
      </c>
      <c r="B189" s="5">
        <f t="shared" si="12"/>
        <v>3.5708436853915159E-3</v>
      </c>
      <c r="C189" s="5">
        <f t="shared" si="13"/>
        <v>2.9218407596785974E-5</v>
      </c>
      <c r="D189" s="5">
        <f t="shared" si="14"/>
        <v>1.1637380180060725E-78</v>
      </c>
      <c r="E189" s="5">
        <f t="shared" si="15"/>
        <v>-0.92895413546746319</v>
      </c>
    </row>
    <row r="190" spans="1:5">
      <c r="A190" s="1">
        <v>186</v>
      </c>
      <c r="B190" s="5">
        <f t="shared" si="12"/>
        <v>3.4637183748297707E-3</v>
      </c>
      <c r="C190" s="5">
        <f t="shared" si="13"/>
        <v>2.8905075731298415E-5</v>
      </c>
      <c r="D190" s="5">
        <f t="shared" si="14"/>
        <v>4.4115334342217029E-79</v>
      </c>
      <c r="E190" s="5">
        <f t="shared" si="15"/>
        <v>-0.21976890855858722</v>
      </c>
    </row>
    <row r="191" spans="1:5">
      <c r="A191" s="1">
        <v>187</v>
      </c>
      <c r="B191" s="5">
        <f t="shared" si="12"/>
        <v>3.3598068235848773E-3</v>
      </c>
      <c r="C191" s="5">
        <f t="shared" si="13"/>
        <v>2.8596757127741712E-5</v>
      </c>
      <c r="D191" s="5">
        <f t="shared" si="14"/>
        <v>1.6723374969394857E-79</v>
      </c>
      <c r="E191" s="5">
        <f t="shared" si="15"/>
        <v>0.68048361352387854</v>
      </c>
    </row>
    <row r="192" spans="1:5">
      <c r="A192" s="1">
        <v>188</v>
      </c>
      <c r="B192" s="5">
        <f t="shared" si="12"/>
        <v>3.2590126188773308E-3</v>
      </c>
      <c r="C192" s="5">
        <f t="shared" si="13"/>
        <v>2.8293345405160706E-5</v>
      </c>
      <c r="D192" s="5">
        <f t="shared" si="14"/>
        <v>6.3395477907405438E-80</v>
      </c>
      <c r="E192" s="5">
        <f t="shared" si="15"/>
        <v>0.98912304393329298</v>
      </c>
    </row>
    <row r="193" spans="1:5">
      <c r="A193" s="1">
        <v>189</v>
      </c>
      <c r="B193" s="5">
        <f t="shared" si="12"/>
        <v>3.161242240311011E-3</v>
      </c>
      <c r="C193" s="5">
        <f t="shared" si="13"/>
        <v>2.7994736989445986E-5</v>
      </c>
      <c r="D193" s="5">
        <f t="shared" si="14"/>
        <v>2.4032150367156178E-80</v>
      </c>
      <c r="E193" s="5">
        <f t="shared" si="15"/>
        <v>0.43781797246690951</v>
      </c>
    </row>
    <row r="194" spans="1:5">
      <c r="A194" s="1">
        <v>190</v>
      </c>
      <c r="B194" s="5">
        <f t="shared" si="12"/>
        <v>3.0664049731016804E-3</v>
      </c>
      <c r="C194" s="5">
        <f t="shared" si="13"/>
        <v>2.7700831024930747E-5</v>
      </c>
      <c r="D194" s="5">
        <f t="shared" si="14"/>
        <v>9.1101805733392866E-81</v>
      </c>
      <c r="E194" s="5">
        <f t="shared" si="15"/>
        <v>-0.49412645479505046</v>
      </c>
    </row>
    <row r="195" spans="1:5">
      <c r="A195" s="1">
        <v>191</v>
      </c>
      <c r="B195" s="5">
        <f t="shared" si="12"/>
        <v>2.9744128239086298E-3</v>
      </c>
      <c r="C195" s="5">
        <f t="shared" si="13"/>
        <v>2.7411529289219047E-5</v>
      </c>
      <c r="D195" s="5">
        <f t="shared" si="14"/>
        <v>3.4535149294120244E-81</v>
      </c>
      <c r="E195" s="5">
        <f t="shared" si="15"/>
        <v>-0.99647687892605052</v>
      </c>
    </row>
    <row r="196" spans="1:5">
      <c r="A196" s="1">
        <v>192</v>
      </c>
      <c r="B196" s="5">
        <f t="shared" si="12"/>
        <v>2.8851804391913718E-3</v>
      </c>
      <c r="C196" s="5">
        <f t="shared" si="13"/>
        <v>2.712673611111111E-5</v>
      </c>
      <c r="D196" s="5">
        <f t="shared" si="14"/>
        <v>1.3091689315769195E-81</v>
      </c>
      <c r="E196" s="5">
        <f t="shared" si="15"/>
        <v>-0.63248937014298834</v>
      </c>
    </row>
    <row r="197" spans="1:5">
      <c r="A197" s="1">
        <v>193</v>
      </c>
      <c r="B197" s="5">
        <f t="shared" si="12"/>
        <v>2.7986250260156305E-3</v>
      </c>
      <c r="C197" s="5">
        <f t="shared" si="13"/>
        <v>2.6846358291497759E-5</v>
      </c>
      <c r="D197" s="5">
        <f t="shared" si="14"/>
        <v>4.962837359727598E-82</v>
      </c>
      <c r="E197" s="5">
        <f t="shared" si="15"/>
        <v>0.28138499011457341</v>
      </c>
    </row>
    <row r="198" spans="1:5">
      <c r="A198" s="1">
        <v>194</v>
      </c>
      <c r="B198" s="5">
        <f t="shared" si="12"/>
        <v>2.7146662752351616E-3</v>
      </c>
      <c r="C198" s="5">
        <f t="shared" si="13"/>
        <v>2.6570305027101713E-5</v>
      </c>
      <c r="D198" s="5">
        <f t="shared" si="14"/>
        <v>1.8813274639385904E-82</v>
      </c>
      <c r="E198" s="5">
        <f t="shared" si="15"/>
        <v>0.95062297611764746</v>
      </c>
    </row>
    <row r="199" spans="1:5">
      <c r="A199" s="1">
        <v>195</v>
      </c>
      <c r="B199" s="5">
        <f t="shared" si="12"/>
        <v>2.6332262869781069E-3</v>
      </c>
      <c r="C199" s="5">
        <f t="shared" si="13"/>
        <v>2.6298487836949376E-5</v>
      </c>
      <c r="D199" s="5">
        <f t="shared" si="14"/>
        <v>7.1317933069720419E-83</v>
      </c>
      <c r="E199" s="5">
        <f t="shared" si="15"/>
        <v>0.79338845530456203</v>
      </c>
    </row>
    <row r="200" spans="1:5">
      <c r="A200" s="1">
        <v>196</v>
      </c>
      <c r="B200" s="5">
        <f t="shared" si="12"/>
        <v>2.5542294983687637E-3</v>
      </c>
      <c r="C200" s="5">
        <f t="shared" si="13"/>
        <v>2.6030820491461892E-5</v>
      </c>
      <c r="D200" s="5">
        <f t="shared" si="14"/>
        <v>2.70354187393245E-83</v>
      </c>
      <c r="E200" s="5">
        <f t="shared" si="15"/>
        <v>-5.3618732494232768E-2</v>
      </c>
    </row>
    <row r="201" spans="1:5">
      <c r="A201" s="1">
        <v>197</v>
      </c>
      <c r="B201" s="5">
        <f t="shared" si="12"/>
        <v>2.4776026134177005E-3</v>
      </c>
      <c r="C201" s="5">
        <f t="shared" si="13"/>
        <v>2.5767218944059367E-5</v>
      </c>
      <c r="D201" s="5">
        <f t="shared" si="14"/>
        <v>1.0248668672100703E-83</v>
      </c>
      <c r="E201" s="5">
        <f t="shared" si="15"/>
        <v>-0.85400974398536655</v>
      </c>
    </row>
    <row r="202" spans="1:5">
      <c r="A202" s="1">
        <v>198</v>
      </c>
      <c r="B202" s="5">
        <f t="shared" ref="B202:B231" si="16">POWER($B$1,A202)</f>
        <v>2.4032745350151697E-3</v>
      </c>
      <c r="C202" s="5">
        <f t="shared" ref="C202:C231" si="17">1/A202^2</f>
        <v>2.5507601265177022E-5</v>
      </c>
      <c r="D202" s="5">
        <f t="shared" ref="D202:D231" si="18">EXP(-$B$1*A202)</f>
        <v>3.8850964567350653E-84</v>
      </c>
      <c r="E202" s="5">
        <f t="shared" ref="E202:E231" si="19">COS($B$1*A202)</f>
        <v>-0.9119238832683727</v>
      </c>
    </row>
    <row r="203" spans="1:5">
      <c r="A203" s="1">
        <v>199</v>
      </c>
      <c r="B203" s="5">
        <f t="shared" si="16"/>
        <v>2.331176298964714E-3</v>
      </c>
      <c r="C203" s="5">
        <f t="shared" si="17"/>
        <v>2.5251887578596499E-5</v>
      </c>
      <c r="D203" s="5">
        <f t="shared" si="18"/>
        <v>1.4727741681438802E-84</v>
      </c>
      <c r="E203" s="5">
        <f t="shared" si="19"/>
        <v>-0.17701054334571667</v>
      </c>
    </row>
    <row r="204" spans="1:5">
      <c r="A204" s="1">
        <v>200</v>
      </c>
      <c r="B204" s="5">
        <f t="shared" si="16"/>
        <v>2.2612410099957731E-3</v>
      </c>
      <c r="C204" s="5">
        <f t="shared" si="17"/>
        <v>2.5000000000000001E-5</v>
      </c>
      <c r="D204" s="5">
        <f t="shared" si="18"/>
        <v>5.5830370610018863E-85</v>
      </c>
      <c r="E204" s="5">
        <f t="shared" si="19"/>
        <v>0.71179592894082599</v>
      </c>
    </row>
    <row r="205" spans="1:5">
      <c r="A205" s="1">
        <v>201</v>
      </c>
      <c r="B205" s="5">
        <f t="shared" si="16"/>
        <v>2.1934037796958994E-3</v>
      </c>
      <c r="C205" s="5">
        <f t="shared" si="17"/>
        <v>2.4751862577658969E-5</v>
      </c>
      <c r="D205" s="5">
        <f t="shared" si="18"/>
        <v>2.1164346509284683E-85</v>
      </c>
      <c r="E205" s="5">
        <f t="shared" si="19"/>
        <v>0.98176635316991356</v>
      </c>
    </row>
    <row r="206" spans="1:5">
      <c r="A206" s="1">
        <v>202</v>
      </c>
      <c r="B206" s="5">
        <f t="shared" si="16"/>
        <v>2.1276016663050227E-3</v>
      </c>
      <c r="C206" s="5">
        <f t="shared" si="17"/>
        <v>2.4507401235173021E-5</v>
      </c>
      <c r="D206" s="5">
        <f t="shared" si="18"/>
        <v>8.02304477421271E-86</v>
      </c>
      <c r="E206" s="5">
        <f t="shared" si="19"/>
        <v>0.39818818937110184</v>
      </c>
    </row>
    <row r="207" spans="1:5">
      <c r="A207" s="1">
        <v>203</v>
      </c>
      <c r="B207" s="5">
        <f t="shared" si="16"/>
        <v>2.0637736163158721E-3</v>
      </c>
      <c r="C207" s="5">
        <f t="shared" si="17"/>
        <v>2.4266543716178503E-5</v>
      </c>
      <c r="D207" s="5">
        <f t="shared" si="18"/>
        <v>3.0414001878481554E-86</v>
      </c>
      <c r="E207" s="5">
        <f t="shared" si="19"/>
        <v>-0.53157515963976432</v>
      </c>
    </row>
    <row r="208" spans="1:5">
      <c r="A208" s="1">
        <v>204</v>
      </c>
      <c r="B208" s="5">
        <f t="shared" si="16"/>
        <v>2.0018604078263958E-3</v>
      </c>
      <c r="C208" s="5">
        <f t="shared" si="17"/>
        <v>2.4029219530949635E-5</v>
      </c>
      <c r="D208" s="5">
        <f t="shared" si="18"/>
        <v>1.1529432232977278E-86</v>
      </c>
      <c r="E208" s="5">
        <f t="shared" si="19"/>
        <v>-0.99918656641280146</v>
      </c>
    </row>
    <row r="209" spans="1:5">
      <c r="A209" s="1">
        <v>205</v>
      </c>
      <c r="B209" s="5">
        <f t="shared" si="16"/>
        <v>1.9418045955916037E-3</v>
      </c>
      <c r="C209" s="5">
        <f t="shared" si="17"/>
        <v>2.3795359904818562E-5</v>
      </c>
      <c r="D209" s="5">
        <f t="shared" si="18"/>
        <v>4.3706121984842855E-87</v>
      </c>
      <c r="E209" s="5">
        <f t="shared" si="19"/>
        <v>-0.59810423542999924</v>
      </c>
    </row>
    <row r="210" spans="1:5">
      <c r="A210" s="1">
        <v>206</v>
      </c>
      <c r="B210" s="5">
        <f t="shared" si="16"/>
        <v>1.8835504577238557E-3</v>
      </c>
      <c r="C210" s="5">
        <f t="shared" si="17"/>
        <v>2.3564897728343859E-5</v>
      </c>
      <c r="D210" s="5">
        <f t="shared" si="18"/>
        <v>1.6568249505731998E-87</v>
      </c>
      <c r="E210" s="5">
        <f t="shared" si="19"/>
        <v>0.32297047866559875</v>
      </c>
    </row>
    <row r="211" spans="1:5">
      <c r="A211" s="1">
        <v>207</v>
      </c>
      <c r="B211" s="5">
        <f t="shared" si="16"/>
        <v>1.8270439439921401E-3</v>
      </c>
      <c r="C211" s="5">
        <f t="shared" si="17"/>
        <v>2.3337767509160075E-5</v>
      </c>
      <c r="D211" s="5">
        <f t="shared" si="18"/>
        <v>6.2807423586880286E-88</v>
      </c>
      <c r="E211" s="5">
        <f t="shared" si="19"/>
        <v>0.96325435576659624</v>
      </c>
    </row>
    <row r="212" spans="1:5">
      <c r="A212" s="1">
        <v>208</v>
      </c>
      <c r="B212" s="5">
        <f t="shared" si="16"/>
        <v>1.7722326256723758E-3</v>
      </c>
      <c r="C212" s="5">
        <f t="shared" si="17"/>
        <v>2.3113905325443786E-5</v>
      </c>
      <c r="D212" s="5">
        <f t="shared" si="18"/>
        <v>2.3809228948761678E-88</v>
      </c>
      <c r="E212" s="5">
        <f t="shared" si="19"/>
        <v>0.76608399274045502</v>
      </c>
    </row>
    <row r="213" spans="1:5">
      <c r="A213" s="1">
        <v>209</v>
      </c>
      <c r="B213" s="5">
        <f t="shared" si="16"/>
        <v>1.7190656469022044E-3</v>
      </c>
      <c r="C213" s="5">
        <f t="shared" si="17"/>
        <v>2.2893248780934502E-5</v>
      </c>
      <c r="D213" s="5">
        <f t="shared" si="18"/>
        <v>9.0256748447959802E-89</v>
      </c>
      <c r="E213" s="5">
        <f t="shared" si="19"/>
        <v>-9.7120511915331789E-2</v>
      </c>
    </row>
    <row r="214" spans="1:5">
      <c r="A214" s="1">
        <v>210</v>
      </c>
      <c r="B214" s="5">
        <f t="shared" si="16"/>
        <v>1.6674936774951383E-3</v>
      </c>
      <c r="C214" s="5">
        <f t="shared" si="17"/>
        <v>2.2675736961451248E-5</v>
      </c>
      <c r="D214" s="5">
        <f t="shared" si="18"/>
        <v>3.4214802410986861E-89</v>
      </c>
      <c r="E214" s="5">
        <f t="shared" si="19"/>
        <v>-0.87588835244403651</v>
      </c>
    </row>
    <row r="215" spans="1:5">
      <c r="A215" s="1">
        <v>211</v>
      </c>
      <c r="B215" s="5">
        <f t="shared" si="16"/>
        <v>1.6174688671702841E-3</v>
      </c>
      <c r="C215" s="5">
        <f t="shared" si="17"/>
        <v>2.246131039284832E-5</v>
      </c>
      <c r="D215" s="5">
        <f t="shared" si="18"/>
        <v>1.297025124606441E-89</v>
      </c>
      <c r="E215" s="5">
        <f t="shared" si="19"/>
        <v>-0.89315803805552796</v>
      </c>
    </row>
    <row r="216" spans="1:5">
      <c r="A216" s="1">
        <v>212</v>
      </c>
      <c r="B216" s="5">
        <f t="shared" si="16"/>
        <v>1.5689448011551757E-3</v>
      </c>
      <c r="C216" s="5">
        <f t="shared" si="17"/>
        <v>2.2249911000356E-5</v>
      </c>
      <c r="D216" s="5">
        <f t="shared" si="18"/>
        <v>4.9168022473224961E-90</v>
      </c>
      <c r="E216" s="5">
        <f t="shared" si="19"/>
        <v>-0.1339152878857488</v>
      </c>
    </row>
    <row r="217" spans="1:5">
      <c r="A217" s="1">
        <v>213</v>
      </c>
      <c r="B217" s="5">
        <f t="shared" si="16"/>
        <v>1.5218764571205202E-3</v>
      </c>
      <c r="C217" s="5">
        <f t="shared" si="17"/>
        <v>2.2041482069254335E-5</v>
      </c>
      <c r="D217" s="5">
        <f t="shared" si="18"/>
        <v>1.863876333668633E-90</v>
      </c>
      <c r="E217" s="5">
        <f t="shared" si="19"/>
        <v>0.74175353914149234</v>
      </c>
    </row>
    <row r="218" spans="1:5">
      <c r="A218" s="1">
        <v>214</v>
      </c>
      <c r="B218" s="5">
        <f t="shared" si="16"/>
        <v>1.4762201634069046E-3</v>
      </c>
      <c r="C218" s="5">
        <f t="shared" si="17"/>
        <v>2.1835968206830292E-5</v>
      </c>
      <c r="D218" s="5">
        <f t="shared" si="18"/>
        <v>7.0656390321613044E-91</v>
      </c>
      <c r="E218" s="5">
        <f t="shared" si="19"/>
        <v>0.97254114371218847</v>
      </c>
    </row>
    <row r="219" spans="1:5">
      <c r="A219" s="1">
        <v>215</v>
      </c>
      <c r="B219" s="5">
        <f t="shared" si="16"/>
        <v>1.4319335585046974E-3</v>
      </c>
      <c r="C219" s="5">
        <f t="shared" si="17"/>
        <v>2.1633315305570577E-5</v>
      </c>
      <c r="D219" s="5">
        <f t="shared" si="18"/>
        <v>2.6784639104536686E-91</v>
      </c>
      <c r="E219" s="5">
        <f t="shared" si="19"/>
        <v>0.35780056600781929</v>
      </c>
    </row>
    <row r="220" spans="1:5">
      <c r="A220" s="1">
        <v>216</v>
      </c>
      <c r="B220" s="5">
        <f t="shared" si="16"/>
        <v>1.3889755517495566E-3</v>
      </c>
      <c r="C220" s="5">
        <f t="shared" si="17"/>
        <v>2.143347050754458E-5</v>
      </c>
      <c r="D220" s="5">
        <f t="shared" si="18"/>
        <v>1.0153602366250879E-91</v>
      </c>
      <c r="E220" s="5">
        <f t="shared" si="19"/>
        <v>-0.56801215928592852</v>
      </c>
    </row>
    <row r="221" spans="1:5">
      <c r="A221" s="1">
        <v>217</v>
      </c>
      <c r="B221" s="5">
        <f t="shared" si="16"/>
        <v>1.3473062851970697E-3</v>
      </c>
      <c r="C221" s="5">
        <f t="shared" si="17"/>
        <v>2.1236382169933532E-5</v>
      </c>
      <c r="D221" s="5">
        <f t="shared" si="18"/>
        <v>3.8490584326922465E-92</v>
      </c>
      <c r="E221" s="5">
        <f t="shared" si="19"/>
        <v>-0.99999458068325209</v>
      </c>
    </row>
    <row r="222" spans="1:5">
      <c r="A222" s="1">
        <v>218</v>
      </c>
      <c r="B222" s="5">
        <f t="shared" si="16"/>
        <v>1.3068870966411578E-3</v>
      </c>
      <c r="C222" s="5">
        <f t="shared" si="17"/>
        <v>2.1041999831664002E-5</v>
      </c>
      <c r="D222" s="5">
        <f t="shared" si="18"/>
        <v>1.4591127645024438E-92</v>
      </c>
      <c r="E222" s="5">
        <f t="shared" si="19"/>
        <v>-0.56258077596032496</v>
      </c>
    </row>
    <row r="223" spans="1:5">
      <c r="A223" s="1">
        <v>219</v>
      </c>
      <c r="B223" s="5">
        <f t="shared" si="16"/>
        <v>1.2676804837419232E-3</v>
      </c>
      <c r="C223" s="5">
        <f t="shared" si="17"/>
        <v>2.0850274181105481E-5</v>
      </c>
      <c r="D223" s="5">
        <f t="shared" si="18"/>
        <v>5.5312489970303607E-93</v>
      </c>
      <c r="E223" s="5">
        <f t="shared" si="19"/>
        <v>0.36394128290285094</v>
      </c>
    </row>
    <row r="224" spans="1:5">
      <c r="A224" s="1">
        <v>220</v>
      </c>
      <c r="B224" s="5">
        <f t="shared" si="16"/>
        <v>1.2296500692296651E-3</v>
      </c>
      <c r="C224" s="5">
        <f t="shared" si="17"/>
        <v>2.066115702479339E-5</v>
      </c>
      <c r="D224" s="5">
        <f t="shared" si="18"/>
        <v>2.0968026743006491E-93</v>
      </c>
      <c r="E224" s="5">
        <f t="shared" si="19"/>
        <v>0.9740524491500846</v>
      </c>
    </row>
    <row r="225" spans="1:5">
      <c r="A225" s="1">
        <v>221</v>
      </c>
      <c r="B225" s="5">
        <f t="shared" si="16"/>
        <v>1.1927605671527752E-3</v>
      </c>
      <c r="C225" s="5">
        <f t="shared" si="17"/>
        <v>2.0474601257140519E-5</v>
      </c>
      <c r="D225" s="5">
        <f t="shared" si="18"/>
        <v>7.9486232807722245E-94</v>
      </c>
      <c r="E225" s="5">
        <f t="shared" si="19"/>
        <v>0.73732150275742625</v>
      </c>
    </row>
    <row r="226" spans="1:5">
      <c r="A226" s="1">
        <v>222</v>
      </c>
      <c r="B226" s="5">
        <f t="shared" si="16"/>
        <v>1.156977750138192E-3</v>
      </c>
      <c r="C226" s="5">
        <f t="shared" si="17"/>
        <v>2.0290560831101371E-5</v>
      </c>
      <c r="D226" s="5">
        <f t="shared" si="18"/>
        <v>3.0131882620145435E-94</v>
      </c>
      <c r="E226" s="5">
        <f t="shared" si="19"/>
        <v>-0.14043744950364129</v>
      </c>
    </row>
    <row r="227" spans="1:5">
      <c r="A227" s="1">
        <v>223</v>
      </c>
      <c r="B227" s="5">
        <f t="shared" si="16"/>
        <v>1.1222684176340461E-3</v>
      </c>
      <c r="C227" s="5">
        <f t="shared" si="17"/>
        <v>2.0108990729755272E-5</v>
      </c>
      <c r="D227" s="5">
        <f t="shared" si="18"/>
        <v>1.1422485607419745E-94</v>
      </c>
      <c r="E227" s="5">
        <f t="shared" si="19"/>
        <v>-0.89609995148095534</v>
      </c>
    </row>
    <row r="228" spans="1:5">
      <c r="A228" s="1">
        <v>224</v>
      </c>
      <c r="B228" s="5">
        <f t="shared" si="16"/>
        <v>1.0886003651050249E-3</v>
      </c>
      <c r="C228" s="5">
        <f t="shared" si="17"/>
        <v>1.9929846938775509E-5</v>
      </c>
      <c r="D228" s="5">
        <f t="shared" si="18"/>
        <v>4.3300705467530288E-95</v>
      </c>
      <c r="E228" s="5">
        <f t="shared" si="19"/>
        <v>-0.87269231538636094</v>
      </c>
    </row>
    <row r="229" spans="1:5">
      <c r="A229" s="1">
        <v>225</v>
      </c>
      <c r="B229" s="5">
        <f t="shared" si="16"/>
        <v>1.0559423541518743E-3</v>
      </c>
      <c r="C229" s="5">
        <f t="shared" si="17"/>
        <v>1.9753086419753087E-5</v>
      </c>
      <c r="D229" s="5">
        <f t="shared" si="18"/>
        <v>1.6414562980651852E-95</v>
      </c>
      <c r="E229" s="5">
        <f t="shared" si="19"/>
        <v>-9.0565161989354132E-2</v>
      </c>
    </row>
    <row r="230" spans="1:5">
      <c r="A230" s="1">
        <v>226</v>
      </c>
      <c r="B230" s="5">
        <f t="shared" si="16"/>
        <v>1.0242640835273179E-3</v>
      </c>
      <c r="C230" s="5">
        <f t="shared" si="17"/>
        <v>1.9578667084344897E-5</v>
      </c>
      <c r="D230" s="5">
        <f t="shared" si="18"/>
        <v>6.2224824038450934E-96</v>
      </c>
      <c r="E230" s="5">
        <f t="shared" si="19"/>
        <v>0.77029942816227392</v>
      </c>
    </row>
    <row r="231" spans="1:5">
      <c r="A231" s="1">
        <v>227</v>
      </c>
      <c r="B231" s="5">
        <f t="shared" si="16"/>
        <v>9.9353616102149838E-4</v>
      </c>
      <c r="C231" s="5">
        <f t="shared" si="17"/>
        <v>1.9406547769217335E-5</v>
      </c>
      <c r="D231" s="5">
        <f t="shared" si="18"/>
        <v>2.358837534194541E-96</v>
      </c>
      <c r="E231" s="5">
        <f t="shared" si="19"/>
        <v>0.96146497317580049</v>
      </c>
    </row>
    <row r="232" spans="1:5">
      <c r="A232" s="1">
        <v>228</v>
      </c>
      <c r="B232" s="5">
        <f t="shared" ref="B232:B253" si="20">POWER($B$1,A232)</f>
        <v>9.6373007619085331E-4</v>
      </c>
      <c r="C232" s="5">
        <f t="shared" ref="C232:C253" si="21">1/A232^2</f>
        <v>1.9236688211757463E-5</v>
      </c>
      <c r="D232" s="5">
        <f t="shared" ref="D232:D253" si="22">EXP(-$B$1*A232)</f>
        <v>8.9419529885479738E-97</v>
      </c>
      <c r="E232" s="5">
        <f t="shared" ref="E232:E253" si="23">COS($B$1*A232)</f>
        <v>0.31673196896449324</v>
      </c>
    </row>
    <row r="233" spans="1:5">
      <c r="A233" s="1">
        <v>229</v>
      </c>
      <c r="B233" s="5">
        <f t="shared" si="20"/>
        <v>9.3481817390512773E-4</v>
      </c>
      <c r="C233" s="5">
        <f t="shared" si="21"/>
        <v>1.9069049026525047E-5</v>
      </c>
      <c r="D233" s="5">
        <f t="shared" si="22"/>
        <v>3.3897427054765362E-97</v>
      </c>
      <c r="E233" s="5">
        <f t="shared" si="23"/>
        <v>-0.60336810605755209</v>
      </c>
    </row>
    <row r="234" spans="1:5">
      <c r="A234" s="1">
        <v>230</v>
      </c>
      <c r="B234" s="5">
        <f t="shared" si="20"/>
        <v>9.0677362868797401E-4</v>
      </c>
      <c r="C234" s="5">
        <f t="shared" si="21"/>
        <v>1.8903591682419658E-5</v>
      </c>
      <c r="D234" s="5">
        <f t="shared" si="22"/>
        <v>1.2849939631808816E-97</v>
      </c>
      <c r="E234" s="5">
        <f t="shared" si="23"/>
        <v>-0.99889938390738464</v>
      </c>
    </row>
    <row r="235" spans="1:5">
      <c r="A235" s="1">
        <v>231</v>
      </c>
      <c r="B235" s="5">
        <f t="shared" si="20"/>
        <v>8.7957041982733477E-4</v>
      </c>
      <c r="C235" s="5">
        <f t="shared" si="21"/>
        <v>1.8740278480538221E-5</v>
      </c>
      <c r="D235" s="5">
        <f t="shared" si="22"/>
        <v>4.8711941550713612E-98</v>
      </c>
      <c r="E235" s="5">
        <f t="shared" si="23"/>
        <v>-0.52598660074087233</v>
      </c>
    </row>
    <row r="236" spans="1:5">
      <c r="A236" s="1">
        <v>232</v>
      </c>
      <c r="B236" s="5">
        <f t="shared" si="20"/>
        <v>8.5318330723251469E-4</v>
      </c>
      <c r="C236" s="5">
        <f t="shared" si="21"/>
        <v>1.8579072532699166E-5</v>
      </c>
      <c r="D236" s="5">
        <f t="shared" si="22"/>
        <v>1.8465870794959724E-98</v>
      </c>
      <c r="E236" s="5">
        <f t="shared" si="23"/>
        <v>0.40421942631649638</v>
      </c>
    </row>
    <row r="237" spans="1:5">
      <c r="A237" s="1">
        <v>233</v>
      </c>
      <c r="B237" s="5">
        <f t="shared" si="20"/>
        <v>8.2758780801553921E-4</v>
      </c>
      <c r="C237" s="5">
        <f t="shared" si="21"/>
        <v>1.8419937740610438E-5</v>
      </c>
      <c r="D237" s="5">
        <f t="shared" si="22"/>
        <v>7.0000984021781654E-99</v>
      </c>
      <c r="E237" s="5">
        <f t="shared" si="23"/>
        <v>0.9829967051061187</v>
      </c>
    </row>
    <row r="238" spans="1:5">
      <c r="A238" s="1">
        <v>234</v>
      </c>
      <c r="B238" s="5">
        <f t="shared" si="20"/>
        <v>8.0276017377507291E-4</v>
      </c>
      <c r="C238" s="5">
        <f t="shared" si="21"/>
        <v>1.8262838775659289E-5</v>
      </c>
      <c r="D238" s="5">
        <f t="shared" si="22"/>
        <v>2.6536185693204496E-99</v>
      </c>
      <c r="E238" s="5">
        <f t="shared" si="23"/>
        <v>0.70715572674082938</v>
      </c>
    </row>
    <row r="239" spans="1:5">
      <c r="A239" s="1">
        <v>235</v>
      </c>
      <c r="B239" s="5">
        <f t="shared" si="20"/>
        <v>7.7867736856182079E-4</v>
      </c>
      <c r="C239" s="5">
        <f t="shared" si="21"/>
        <v>1.8107741059302852E-5</v>
      </c>
      <c r="D239" s="5">
        <f t="shared" si="22"/>
        <v>1.0059417892255919E-99</v>
      </c>
      <c r="E239" s="5">
        <f t="shared" si="23"/>
        <v>-0.18348710353821637</v>
      </c>
    </row>
    <row r="240" spans="1:5">
      <c r="A240" s="1">
        <v>236</v>
      </c>
      <c r="B240" s="5">
        <f t="shared" si="20"/>
        <v>7.5531704750496614E-4</v>
      </c>
      <c r="C240" s="5">
        <f t="shared" si="21"/>
        <v>1.795461074403907E-5</v>
      </c>
      <c r="D240" s="5">
        <f t="shared" si="22"/>
        <v>3.8133546961480664E-100</v>
      </c>
      <c r="E240" s="5">
        <f t="shared" si="23"/>
        <v>-0.91460607394908</v>
      </c>
    </row>
    <row r="241" spans="1:5">
      <c r="A241" s="1">
        <v>237</v>
      </c>
      <c r="B241" s="5">
        <f t="shared" si="20"/>
        <v>7.326575360798172E-4</v>
      </c>
      <c r="C241" s="5">
        <f t="shared" si="21"/>
        <v>1.7803414694938489E-5</v>
      </c>
      <c r="D241" s="5">
        <f t="shared" si="22"/>
        <v>1.4455780835816739E-100</v>
      </c>
      <c r="E241" s="5">
        <f t="shared" si="23"/>
        <v>-0.8505656660614398</v>
      </c>
    </row>
    <row r="242" spans="1:5">
      <c r="A242" s="1">
        <v>238</v>
      </c>
      <c r="B242" s="5">
        <f t="shared" si="20"/>
        <v>7.106778099974226E-4</v>
      </c>
      <c r="C242" s="5">
        <f t="shared" si="21"/>
        <v>1.7654120471718099E-5</v>
      </c>
      <c r="D242" s="5">
        <f t="shared" si="22"/>
        <v>5.4799413173983053E-101</v>
      </c>
      <c r="E242" s="5">
        <f t="shared" si="23"/>
        <v>-4.7042670542174495E-2</v>
      </c>
    </row>
    <row r="243" spans="1:5">
      <c r="A243" s="1">
        <v>239</v>
      </c>
      <c r="B243" s="5">
        <f t="shared" si="20"/>
        <v>6.8935747569749998E-4</v>
      </c>
      <c r="C243" s="5">
        <f t="shared" si="21"/>
        <v>1.7506696311339088E-5</v>
      </c>
      <c r="D243" s="5">
        <f t="shared" si="22"/>
        <v>2.0773528032276936E-101</v>
      </c>
      <c r="E243" s="5">
        <f t="shared" si="23"/>
        <v>0.79737926685739524</v>
      </c>
    </row>
    <row r="244" spans="1:5">
      <c r="A244" s="1">
        <v>240</v>
      </c>
      <c r="B244" s="5">
        <f t="shared" si="20"/>
        <v>6.6867675142657504E-4</v>
      </c>
      <c r="C244" s="5">
        <f t="shared" si="21"/>
        <v>1.7361111111111111E-5</v>
      </c>
      <c r="D244" s="5">
        <f t="shared" si="22"/>
        <v>7.8748921186016703E-102</v>
      </c>
      <c r="E244" s="5">
        <f t="shared" si="23"/>
        <v>0.94855892196512115</v>
      </c>
    </row>
    <row r="245" spans="1:5">
      <c r="A245" s="1">
        <v>241</v>
      </c>
      <c r="B245" s="5">
        <f t="shared" si="20"/>
        <v>6.4861644888377778E-4</v>
      </c>
      <c r="C245" s="5">
        <f t="shared" si="21"/>
        <v>1.7217334412286289E-5</v>
      </c>
      <c r="D245" s="5">
        <f t="shared" si="22"/>
        <v>2.9852380290560357E-102</v>
      </c>
      <c r="E245" s="5">
        <f t="shared" si="23"/>
        <v>0.27506056087231473</v>
      </c>
    </row>
    <row r="246" spans="1:5">
      <c r="A246" s="1">
        <v>242</v>
      </c>
      <c r="B246" s="5">
        <f t="shared" si="20"/>
        <v>6.2915795541726438E-4</v>
      </c>
      <c r="C246" s="5">
        <f t="shared" si="21"/>
        <v>1.7075336384126766E-5</v>
      </c>
      <c r="D246" s="5">
        <f t="shared" si="22"/>
        <v>1.1316531015163656E-102</v>
      </c>
      <c r="E246" s="5">
        <f t="shared" si="23"/>
        <v>-0.63757570976147337</v>
      </c>
    </row>
    <row r="247" spans="1:5">
      <c r="A247" s="1">
        <v>243</v>
      </c>
      <c r="B247" s="5">
        <f t="shared" si="20"/>
        <v>6.1028321675474641E-4</v>
      </c>
      <c r="C247" s="5">
        <f t="shared" si="21"/>
        <v>1.6935087808430286E-5</v>
      </c>
      <c r="D247" s="5">
        <f t="shared" si="22"/>
        <v>4.2899049580195837E-103</v>
      </c>
      <c r="E247" s="5">
        <f t="shared" si="23"/>
        <v>-0.99590306048709798</v>
      </c>
    </row>
    <row r="248" spans="1:5">
      <c r="A248" s="1">
        <v>244</v>
      </c>
      <c r="B248" s="5">
        <f t="shared" si="20"/>
        <v>5.9197472025210405E-4</v>
      </c>
      <c r="C248" s="5">
        <f t="shared" si="21"/>
        <v>1.6796560064498789E-5</v>
      </c>
      <c r="D248" s="5">
        <f t="shared" si="22"/>
        <v>1.626230204660853E-103</v>
      </c>
      <c r="E248" s="5">
        <f t="shared" si="23"/>
        <v>-0.48839135658754068</v>
      </c>
    </row>
    <row r="249" spans="1:5">
      <c r="A249" s="1">
        <v>245</v>
      </c>
      <c r="B249" s="5">
        <f t="shared" si="20"/>
        <v>5.7421547864454088E-4</v>
      </c>
      <c r="C249" s="5">
        <f t="shared" si="21"/>
        <v>1.665972511453561E-5</v>
      </c>
      <c r="D249" s="5">
        <f t="shared" si="22"/>
        <v>6.164762866383489E-104</v>
      </c>
      <c r="E249" s="5">
        <f t="shared" si="23"/>
        <v>0.44372825068368221</v>
      </c>
    </row>
    <row r="250" spans="1:5">
      <c r="A250" s="1">
        <v>246</v>
      </c>
      <c r="B250" s="5">
        <f t="shared" si="20"/>
        <v>5.5698901428520467E-4</v>
      </c>
      <c r="C250" s="5">
        <f t="shared" si="21"/>
        <v>1.6524555489457333E-5</v>
      </c>
      <c r="D250" s="5">
        <f t="shared" si="22"/>
        <v>2.3369570365756729E-104</v>
      </c>
      <c r="E250" s="5">
        <f t="shared" si="23"/>
        <v>0.99007010073572099</v>
      </c>
    </row>
    <row r="251" spans="1:5">
      <c r="A251" s="1">
        <v>247</v>
      </c>
      <c r="B251" s="5">
        <f t="shared" si="20"/>
        <v>5.4027934385664851E-4</v>
      </c>
      <c r="C251" s="5">
        <f t="shared" si="21"/>
        <v>1.6391024275106952E-5</v>
      </c>
      <c r="D251" s="5">
        <f t="shared" si="22"/>
        <v>8.8590077334222278E-105</v>
      </c>
      <c r="E251" s="5">
        <f t="shared" si="23"/>
        <v>0.67564407683989525</v>
      </c>
    </row>
    <row r="252" spans="1:5">
      <c r="A252" s="1">
        <v>248</v>
      </c>
      <c r="B252" s="5">
        <f t="shared" si="20"/>
        <v>5.2407096354094903E-4</v>
      </c>
      <c r="C252" s="5">
        <f t="shared" si="21"/>
        <v>1.6259105098855361E-5</v>
      </c>
      <c r="D252" s="5">
        <f t="shared" si="22"/>
        <v>3.3582995661672069E-105</v>
      </c>
      <c r="E252" s="5">
        <f t="shared" si="23"/>
        <v>-0.22618754099799329</v>
      </c>
    </row>
    <row r="253" spans="1:5">
      <c r="A253" s="1">
        <v>249</v>
      </c>
      <c r="B253" s="5">
        <f t="shared" si="20"/>
        <v>5.0834883463472054E-4</v>
      </c>
      <c r="C253" s="5">
        <f t="shared" si="21"/>
        <v>1.6128772116578765E-5</v>
      </c>
      <c r="D253" s="5">
        <f t="shared" si="22"/>
        <v>1.2730744024039924E-105</v>
      </c>
      <c r="E253" s="5">
        <f t="shared" si="23"/>
        <v>-0.93137149860085378</v>
      </c>
    </row>
    <row r="254" spans="1:5">
      <c r="A254" s="1">
        <v>250</v>
      </c>
      <c r="B254" s="5">
        <f t="shared" ref="B254:B296" si="24">POWER($B$1,A254)</f>
        <v>4.9309836959567901E-4</v>
      </c>
      <c r="C254" s="5">
        <f t="shared" ref="C254:C296" si="25">1/A254^2</f>
        <v>1.5999999999999999E-5</v>
      </c>
      <c r="D254" s="5">
        <f t="shared" ref="D254:D296" si="26">EXP(-$B$1*A254)</f>
        <v>4.8260091219497488E-106</v>
      </c>
      <c r="E254" s="5">
        <f t="shared" ref="E254:E296" si="27">COS($B$1*A254)</f>
        <v>-0.82682020199236694</v>
      </c>
    </row>
    <row r="255" spans="1:5">
      <c r="A255" s="1">
        <v>251</v>
      </c>
      <c r="B255" s="5">
        <f t="shared" si="24"/>
        <v>4.7830541850780854E-4</v>
      </c>
      <c r="C255" s="5">
        <f t="shared" si="25"/>
        <v>1.5872763924382153E-5</v>
      </c>
      <c r="D255" s="5">
        <f t="shared" si="26"/>
        <v>1.8294581998634291E-106</v>
      </c>
      <c r="E255" s="5">
        <f t="shared" si="27"/>
        <v>-3.430646479536714E-3</v>
      </c>
    </row>
    <row r="256" spans="1:5">
      <c r="A256" s="1">
        <v>252</v>
      </c>
      <c r="B256" s="5">
        <f t="shared" si="24"/>
        <v>4.6395625595257431E-4</v>
      </c>
      <c r="C256" s="5">
        <f t="shared" si="25"/>
        <v>1.5747039556563368E-5</v>
      </c>
      <c r="D256" s="5">
        <f t="shared" si="26"/>
        <v>6.9351657248740449E-107</v>
      </c>
      <c r="E256" s="5">
        <f t="shared" si="27"/>
        <v>0.82294151629944889</v>
      </c>
    </row>
    <row r="257" spans="1:5">
      <c r="A257" s="1">
        <v>253</v>
      </c>
      <c r="B257" s="5">
        <f t="shared" si="24"/>
        <v>4.5003756827399706E-4</v>
      </c>
      <c r="C257" s="5">
        <f t="shared" si="25"/>
        <v>1.5622803043322032E-5</v>
      </c>
      <c r="D257" s="5">
        <f t="shared" si="26"/>
        <v>2.6290036927358162E-107</v>
      </c>
      <c r="E257" s="5">
        <f t="shared" si="27"/>
        <v>0.93384755315247725</v>
      </c>
    </row>
    <row r="258" spans="1:5">
      <c r="A258" s="1">
        <v>254</v>
      </c>
      <c r="B258" s="5">
        <f t="shared" si="24"/>
        <v>4.3653644122577717E-4</v>
      </c>
      <c r="C258" s="5">
        <f t="shared" si="25"/>
        <v>1.5500031000062002E-5</v>
      </c>
      <c r="D258" s="5">
        <f t="shared" si="26"/>
        <v>9.9661070702734868E-108</v>
      </c>
      <c r="E258" s="5">
        <f t="shared" si="27"/>
        <v>0.23286565164523182</v>
      </c>
    </row>
    <row r="259" spans="1:5">
      <c r="A259" s="1">
        <v>255</v>
      </c>
      <c r="B259" s="5">
        <f t="shared" si="24"/>
        <v>4.2344034798900379E-4</v>
      </c>
      <c r="C259" s="5">
        <f t="shared" si="25"/>
        <v>1.5378700499807768E-5</v>
      </c>
      <c r="D259" s="5">
        <f t="shared" si="26"/>
        <v>3.7779821462630406E-108</v>
      </c>
      <c r="E259" s="5">
        <f t="shared" si="27"/>
        <v>-0.67056986575567701</v>
      </c>
    </row>
    <row r="260" spans="1:5">
      <c r="A260" s="1">
        <v>256</v>
      </c>
      <c r="B260" s="5">
        <f t="shared" si="24"/>
        <v>4.1073713754933379E-4</v>
      </c>
      <c r="C260" s="5">
        <f t="shared" si="25"/>
        <v>1.52587890625E-5</v>
      </c>
      <c r="D260" s="5">
        <f t="shared" si="26"/>
        <v>1.4321689499057943E-108</v>
      </c>
      <c r="E260" s="5">
        <f t="shared" si="27"/>
        <v>-0.99101131308912493</v>
      </c>
    </row>
    <row r="261" spans="1:5">
      <c r="A261" s="1">
        <v>257</v>
      </c>
      <c r="B261" s="5">
        <f t="shared" si="24"/>
        <v>3.9841502342285377E-4</v>
      </c>
      <c r="C261" s="5">
        <f t="shared" si="25"/>
        <v>1.5140274644582053E-5</v>
      </c>
      <c r="D261" s="5">
        <f t="shared" si="26"/>
        <v>5.4291095660764357E-109</v>
      </c>
      <c r="E261" s="5">
        <f t="shared" si="27"/>
        <v>-0.44986659557210373</v>
      </c>
    </row>
    <row r="262" spans="1:5">
      <c r="A262" s="1">
        <v>258</v>
      </c>
      <c r="B262" s="5">
        <f t="shared" si="24"/>
        <v>3.8646257272016813E-4</v>
      </c>
      <c r="C262" s="5">
        <f t="shared" si="25"/>
        <v>1.5023135628868457E-5</v>
      </c>
      <c r="D262" s="5">
        <f t="shared" si="26"/>
        <v>2.0580833485044828E-109</v>
      </c>
      <c r="E262" s="5">
        <f t="shared" si="27"/>
        <v>0.48239256196589414</v>
      </c>
    </row>
    <row r="263" spans="1:5">
      <c r="A263" s="1">
        <v>259</v>
      </c>
      <c r="B263" s="5">
        <f t="shared" si="24"/>
        <v>3.7486869553856309E-4</v>
      </c>
      <c r="C263" s="5">
        <f t="shared" si="25"/>
        <v>1.4907350814686721E-5</v>
      </c>
      <c r="D263" s="5">
        <f t="shared" si="26"/>
        <v>7.8018448842109636E-110</v>
      </c>
      <c r="E263" s="5">
        <f t="shared" si="27"/>
        <v>0.99525917380122886</v>
      </c>
    </row>
    <row r="264" spans="1:5">
      <c r="A264" s="1">
        <v>260</v>
      </c>
      <c r="B264" s="5">
        <f t="shared" si="24"/>
        <v>3.6362263467240618E-4</v>
      </c>
      <c r="C264" s="5">
        <f t="shared" si="25"/>
        <v>1.4792899408284024E-5</v>
      </c>
      <c r="D264" s="5">
        <f t="shared" si="26"/>
        <v>2.9575470615181553E-110</v>
      </c>
      <c r="E264" s="5">
        <f t="shared" si="27"/>
        <v>0.64284652669986031</v>
      </c>
    </row>
    <row r="265" spans="1:5">
      <c r="A265" s="1">
        <v>261</v>
      </c>
      <c r="B265" s="5">
        <f t="shared" si="24"/>
        <v>3.5271395563223399E-4</v>
      </c>
      <c r="C265" s="5">
        <f t="shared" si="25"/>
        <v>1.46797610134907E-5</v>
      </c>
      <c r="D265" s="5">
        <f t="shared" si="26"/>
        <v>1.1211559254140834E-110</v>
      </c>
      <c r="E265" s="5">
        <f t="shared" si="27"/>
        <v>-0.26845749349824127</v>
      </c>
    </row>
    <row r="266" spans="1:5">
      <c r="A266" s="1">
        <v>262</v>
      </c>
      <c r="B266" s="5">
        <f t="shared" si="24"/>
        <v>3.4213253696326697E-4</v>
      </c>
      <c r="C266" s="5">
        <f t="shared" si="25"/>
        <v>1.4567915622632714E-5</v>
      </c>
      <c r="D266" s="5">
        <f t="shared" si="26"/>
        <v>4.2501119439359881E-111</v>
      </c>
      <c r="E266" s="5">
        <f t="shared" si="27"/>
        <v>-0.94636431712194014</v>
      </c>
    </row>
    <row r="267" spans="1:5">
      <c r="A267" s="1">
        <v>263</v>
      </c>
      <c r="B267" s="5">
        <f t="shared" si="24"/>
        <v>3.3186856085436894E-4</v>
      </c>
      <c r="C267" s="5">
        <f t="shared" si="25"/>
        <v>1.4457343607685523E-5</v>
      </c>
      <c r="D267" s="5">
        <f t="shared" si="26"/>
        <v>1.6111453479867983E-111</v>
      </c>
      <c r="E267" s="5">
        <f t="shared" si="27"/>
        <v>-0.80150111605360375</v>
      </c>
    </row>
    <row r="268" spans="1:5">
      <c r="A268" s="1">
        <v>264</v>
      </c>
      <c r="B268" s="5">
        <f t="shared" si="24"/>
        <v>3.219125040287379E-4</v>
      </c>
      <c r="C268" s="5">
        <f t="shared" si="25"/>
        <v>1.4348025711662075E-5</v>
      </c>
      <c r="D268" s="5">
        <f t="shared" si="26"/>
        <v>6.1075787334099394E-112</v>
      </c>
      <c r="E268" s="5">
        <f t="shared" si="27"/>
        <v>4.018790686273277E-2</v>
      </c>
    </row>
    <row r="269" spans="1:5">
      <c r="A269" s="1">
        <v>265</v>
      </c>
      <c r="B269" s="5">
        <f t="shared" si="24"/>
        <v>3.1225512890787575E-4</v>
      </c>
      <c r="C269" s="5">
        <f t="shared" si="25"/>
        <v>1.4239943040227839E-5</v>
      </c>
      <c r="D269" s="5">
        <f t="shared" si="26"/>
        <v>2.3152795017166853E-112</v>
      </c>
      <c r="E269" s="5">
        <f t="shared" si="27"/>
        <v>0.84693752586925652</v>
      </c>
    </row>
    <row r="270" spans="1:5">
      <c r="A270" s="1">
        <v>266</v>
      </c>
      <c r="B270" s="5">
        <f t="shared" si="24"/>
        <v>3.0288747504063948E-4</v>
      </c>
      <c r="C270" s="5">
        <f t="shared" si="25"/>
        <v>1.4133077053536096E-5</v>
      </c>
      <c r="D270" s="5">
        <f t="shared" si="26"/>
        <v>8.7768318756931033E-113</v>
      </c>
      <c r="E270" s="5">
        <f t="shared" si="27"/>
        <v>0.91735886572925407</v>
      </c>
    </row>
    <row r="271" spans="1:5">
      <c r="A271" s="1">
        <v>267</v>
      </c>
      <c r="B271" s="5">
        <f t="shared" si="24"/>
        <v>2.9380085078942029E-4</v>
      </c>
      <c r="C271" s="5">
        <f t="shared" si="25"/>
        <v>1.4027409558276873E-5</v>
      </c>
      <c r="D271" s="5">
        <f t="shared" si="26"/>
        <v>3.327148092360403E-113</v>
      </c>
      <c r="E271" s="5">
        <f t="shared" si="27"/>
        <v>0.19022754753581589</v>
      </c>
    </row>
    <row r="272" spans="1:5">
      <c r="A272" s="1">
        <v>268</v>
      </c>
      <c r="B272" s="5">
        <f t="shared" si="24"/>
        <v>2.8498682526573768E-4</v>
      </c>
      <c r="C272" s="5">
        <f t="shared" si="25"/>
        <v>1.3922922699933171E-5</v>
      </c>
      <c r="D272" s="5">
        <f t="shared" si="26"/>
        <v>1.2612654070719467E-113</v>
      </c>
      <c r="E272" s="5">
        <f t="shared" si="27"/>
        <v>-0.70228777885766069</v>
      </c>
    </row>
    <row r="273" spans="1:5">
      <c r="A273" s="1">
        <v>269</v>
      </c>
      <c r="B273" s="5">
        <f t="shared" si="24"/>
        <v>2.7643722050776551E-4</v>
      </c>
      <c r="C273" s="5">
        <f t="shared" si="25"/>
        <v>1.3819598955238318E-5</v>
      </c>
      <c r="D273" s="5">
        <f t="shared" si="26"/>
        <v>4.7812432236754057E-114</v>
      </c>
      <c r="E273" s="5">
        <f t="shared" si="27"/>
        <v>-0.98423345179160449</v>
      </c>
    </row>
    <row r="274" spans="1:5">
      <c r="A274" s="1">
        <v>270</v>
      </c>
      <c r="B274" s="5">
        <f t="shared" si="24"/>
        <v>2.6814410389253254E-4</v>
      </c>
      <c r="C274" s="5">
        <f t="shared" si="25"/>
        <v>1.3717421124828532E-5</v>
      </c>
      <c r="D274" s="5">
        <f t="shared" si="26"/>
        <v>1.8124882071422149E-114</v>
      </c>
      <c r="E274" s="5">
        <f t="shared" si="27"/>
        <v>-0.41048563884260919</v>
      </c>
    </row>
    <row r="275" spans="1:5">
      <c r="A275" s="1">
        <v>271</v>
      </c>
      <c r="B275" s="5">
        <f t="shared" si="24"/>
        <v>2.6009978077575657E-4</v>
      </c>
      <c r="C275" s="5">
        <f t="shared" si="25"/>
        <v>1.3616372326084885E-5</v>
      </c>
      <c r="D275" s="5">
        <f t="shared" si="26"/>
        <v>6.8708353609003448E-115</v>
      </c>
      <c r="E275" s="5">
        <f t="shared" si="27"/>
        <v>0.52013877342006198</v>
      </c>
    </row>
    <row r="276" spans="1:5">
      <c r="A276" s="1">
        <v>272</v>
      </c>
      <c r="B276" s="5">
        <f t="shared" si="24"/>
        <v>2.5229678735248388E-4</v>
      </c>
      <c r="C276" s="5">
        <f t="shared" si="25"/>
        <v>1.351643598615917E-5</v>
      </c>
      <c r="D276" s="5">
        <f t="shared" si="26"/>
        <v>2.6046171429184421E-115</v>
      </c>
      <c r="E276" s="5">
        <f t="shared" si="27"/>
        <v>0.99855404834794836</v>
      </c>
    </row>
    <row r="277" spans="1:5">
      <c r="A277" s="1">
        <v>273</v>
      </c>
      <c r="B277" s="5">
        <f t="shared" si="24"/>
        <v>2.4472788373190935E-4</v>
      </c>
      <c r="C277" s="5">
        <f t="shared" si="25"/>
        <v>1.3417595835178253E-5</v>
      </c>
      <c r="D277" s="5">
        <f t="shared" si="26"/>
        <v>9.8736617963369062E-116</v>
      </c>
      <c r="E277" s="5">
        <f t="shared" si="27"/>
        <v>0.60882549731867952</v>
      </c>
    </row>
    <row r="278" spans="1:5">
      <c r="A278" s="1">
        <v>274</v>
      </c>
      <c r="B278" s="5">
        <f t="shared" si="24"/>
        <v>2.3738604721995209E-4</v>
      </c>
      <c r="C278" s="5">
        <f t="shared" si="25"/>
        <v>1.3319835899621716E-5</v>
      </c>
      <c r="D278" s="5">
        <f t="shared" si="26"/>
        <v>3.7429377109609672E-116</v>
      </c>
      <c r="E278" s="5">
        <f t="shared" si="27"/>
        <v>-0.31021651196248345</v>
      </c>
    </row>
    <row r="279" spans="1:5">
      <c r="A279" s="1">
        <v>275</v>
      </c>
      <c r="B279" s="5">
        <f t="shared" si="24"/>
        <v>2.3026446580335353E-4</v>
      </c>
      <c r="C279" s="5">
        <f t="shared" si="25"/>
        <v>1.3223140495867768E-5</v>
      </c>
      <c r="D279" s="5">
        <f t="shared" si="26"/>
        <v>1.4188841989028261E-116</v>
      </c>
      <c r="E279" s="5">
        <f t="shared" si="27"/>
        <v>-0.9595559948598954</v>
      </c>
    </row>
    <row r="280" spans="1:5">
      <c r="A280" s="1">
        <v>276</v>
      </c>
      <c r="B280" s="5">
        <f t="shared" si="24"/>
        <v>2.2335653182925291E-4</v>
      </c>
      <c r="C280" s="5">
        <f t="shared" si="25"/>
        <v>1.3127494223902541E-5</v>
      </c>
      <c r="D280" s="5">
        <f t="shared" si="26"/>
        <v>5.3787493283700638E-117</v>
      </c>
      <c r="E280" s="5">
        <f t="shared" si="27"/>
        <v>-0.77465659607032167</v>
      </c>
    </row>
    <row r="281" spans="1:5">
      <c r="A281" s="1">
        <v>277</v>
      </c>
      <c r="B281" s="5">
        <f t="shared" si="24"/>
        <v>2.1665583587437534E-4</v>
      </c>
      <c r="C281" s="5">
        <f t="shared" si="25"/>
        <v>1.3032881961188077E-5</v>
      </c>
      <c r="D281" s="5">
        <f t="shared" si="26"/>
        <v>2.0389926365950841E-117</v>
      </c>
      <c r="E281" s="5">
        <f t="shared" si="27"/>
        <v>8.3729973722256587E-2</v>
      </c>
    </row>
    <row r="282" spans="1:5">
      <c r="A282" s="1">
        <v>278</v>
      </c>
      <c r="B282" s="5">
        <f t="shared" si="24"/>
        <v>2.1015616079814406E-4</v>
      </c>
      <c r="C282" s="5">
        <f t="shared" si="25"/>
        <v>1.2939288856684436E-5</v>
      </c>
      <c r="D282" s="5">
        <f t="shared" si="26"/>
        <v>7.7294752335094674E-118</v>
      </c>
      <c r="E282" s="5">
        <f t="shared" si="27"/>
        <v>0.86932162584881068</v>
      </c>
    </row>
    <row r="283" spans="1:5">
      <c r="A283" s="1">
        <v>279</v>
      </c>
      <c r="B283" s="5">
        <f t="shared" si="24"/>
        <v>2.0385147597419973E-4</v>
      </c>
      <c r="C283" s="5">
        <f t="shared" si="25"/>
        <v>1.2846700325021518E-5</v>
      </c>
      <c r="D283" s="5">
        <f t="shared" si="26"/>
        <v>2.9301129544636672E-118</v>
      </c>
      <c r="E283" s="5">
        <f t="shared" si="27"/>
        <v>0.89912424131754021</v>
      </c>
    </row>
    <row r="284" spans="1:5">
      <c r="A284" s="1">
        <v>280</v>
      </c>
      <c r="B284" s="5">
        <f t="shared" si="24"/>
        <v>1.9773593169497374E-4</v>
      </c>
      <c r="C284" s="5">
        <f t="shared" si="25"/>
        <v>1.2755102040816327E-5</v>
      </c>
      <c r="D284" s="5">
        <f t="shared" si="26"/>
        <v>1.1107561207642455E-118</v>
      </c>
      <c r="E284" s="5">
        <f t="shared" si="27"/>
        <v>0.14722739829463455</v>
      </c>
    </row>
    <row r="285" spans="1:5">
      <c r="A285" s="1">
        <v>281</v>
      </c>
      <c r="B285" s="5">
        <f t="shared" si="24"/>
        <v>1.9180385374412452E-4</v>
      </c>
      <c r="C285" s="5">
        <f t="shared" si="25"/>
        <v>1.2664479933131545E-5</v>
      </c>
      <c r="D285" s="5">
        <f t="shared" si="26"/>
        <v>4.210688048512445E-119</v>
      </c>
      <c r="E285" s="5">
        <f t="shared" si="27"/>
        <v>-0.73266908285774046</v>
      </c>
    </row>
    <row r="286" spans="1:5">
      <c r="A286" s="1">
        <v>282</v>
      </c>
      <c r="B286" s="5">
        <f t="shared" si="24"/>
        <v>1.8604973813180081E-4</v>
      </c>
      <c r="C286" s="5">
        <f t="shared" si="25"/>
        <v>1.2574820180071425E-5</v>
      </c>
      <c r="D286" s="5">
        <f t="shared" si="26"/>
        <v>1.5962004179357257E-119</v>
      </c>
      <c r="E286" s="5">
        <f t="shared" si="27"/>
        <v>-0.9755823763649365</v>
      </c>
    </row>
    <row r="287" spans="1:5">
      <c r="A287" s="1">
        <v>283</v>
      </c>
      <c r="B287" s="5">
        <f t="shared" si="24"/>
        <v>1.8046824598784677E-4</v>
      </c>
      <c r="C287" s="5">
        <f t="shared" si="25"/>
        <v>1.2486109203511094E-5</v>
      </c>
      <c r="D287" s="5">
        <f t="shared" si="26"/>
        <v>6.0509250385300768E-120</v>
      </c>
      <c r="E287" s="5">
        <f t="shared" si="27"/>
        <v>-0.37032343707707427</v>
      </c>
    </row>
    <row r="288" spans="1:5">
      <c r="A288" s="1">
        <v>284</v>
      </c>
      <c r="B288" s="5">
        <f t="shared" si="24"/>
        <v>1.7505419860821135E-4</v>
      </c>
      <c r="C288" s="5">
        <f t="shared" si="25"/>
        <v>1.2398333663955564E-5</v>
      </c>
      <c r="D288" s="5">
        <f t="shared" si="26"/>
        <v>2.2938030469418444E-120</v>
      </c>
      <c r="E288" s="5">
        <f t="shared" si="27"/>
        <v>0.5568950456502435</v>
      </c>
    </row>
    <row r="289" spans="1:5">
      <c r="A289" s="1">
        <v>285</v>
      </c>
      <c r="B289" s="5">
        <f t="shared" si="24"/>
        <v>1.69802572649965E-4</v>
      </c>
      <c r="C289" s="5">
        <f t="shared" si="25"/>
        <v>1.2311480455524777E-5</v>
      </c>
      <c r="D289" s="5">
        <f t="shared" si="26"/>
        <v>8.6954182784557317E-121</v>
      </c>
      <c r="E289" s="5">
        <f t="shared" si="27"/>
        <v>0.99994845350026218</v>
      </c>
    </row>
    <row r="290" spans="1:5">
      <c r="A290" s="1">
        <v>286</v>
      </c>
      <c r="B290" s="5">
        <f t="shared" si="24"/>
        <v>1.6470849547046604E-4</v>
      </c>
      <c r="C290" s="5">
        <f t="shared" si="25"/>
        <v>1.2225536701061176E-5</v>
      </c>
      <c r="D290" s="5">
        <f t="shared" si="26"/>
        <v>3.2962855785767351E-121</v>
      </c>
      <c r="E290" s="5">
        <f t="shared" si="27"/>
        <v>0.5736457382461978</v>
      </c>
    </row>
    <row r="291" spans="1:5">
      <c r="A291" s="1">
        <v>287</v>
      </c>
      <c r="B291" s="5">
        <f t="shared" si="24"/>
        <v>1.5976724060635207E-4</v>
      </c>
      <c r="C291" s="5">
        <f t="shared" si="25"/>
        <v>1.2140489747356409E-5</v>
      </c>
      <c r="D291" s="5">
        <f t="shared" si="26"/>
        <v>1.2495659515833254E-121</v>
      </c>
      <c r="E291" s="5">
        <f t="shared" si="27"/>
        <v>-0.35138511973481285</v>
      </c>
    </row>
    <row r="292" spans="1:5">
      <c r="A292" s="1">
        <v>288</v>
      </c>
      <c r="B292" s="5">
        <f t="shared" si="24"/>
        <v>1.5497422338816151E-4</v>
      </c>
      <c r="C292" s="5">
        <f t="shared" si="25"/>
        <v>1.2056327160493826E-5</v>
      </c>
      <c r="D292" s="5">
        <f t="shared" si="26"/>
        <v>4.7368925723675863E-122</v>
      </c>
      <c r="E292" s="5">
        <f t="shared" si="27"/>
        <v>-0.97092142513185786</v>
      </c>
    </row>
    <row r="293" spans="1:5">
      <c r="A293" s="1">
        <v>289</v>
      </c>
      <c r="B293" s="5">
        <f t="shared" si="24"/>
        <v>1.5032499668651668E-4</v>
      </c>
      <c r="C293" s="5">
        <f t="shared" si="25"/>
        <v>1.1973036721303624E-5</v>
      </c>
      <c r="D293" s="5">
        <f t="shared" si="26"/>
        <v>1.7956756275025817E-122</v>
      </c>
      <c r="E293" s="5">
        <f t="shared" si="27"/>
        <v>-0.74633773310634588</v>
      </c>
    </row>
    <row r="294" spans="1:5">
      <c r="A294" s="1">
        <v>290</v>
      </c>
      <c r="B294" s="5">
        <f t="shared" si="24"/>
        <v>1.4581524678592117E-4</v>
      </c>
      <c r="C294" s="5">
        <f t="shared" si="25"/>
        <v>1.1890606420927467E-5</v>
      </c>
      <c r="D294" s="5">
        <f t="shared" si="26"/>
        <v>6.8071017232188717E-123</v>
      </c>
      <c r="E294" s="5">
        <f t="shared" si="27"/>
        <v>0.12711268390727989</v>
      </c>
    </row>
    <row r="295" spans="1:5">
      <c r="A295" s="1">
        <v>291</v>
      </c>
      <c r="B295" s="5">
        <f t="shared" si="24"/>
        <v>1.4144078938234354E-4</v>
      </c>
      <c r="C295" s="5">
        <f t="shared" si="25"/>
        <v>1.1809024456489649E-5</v>
      </c>
      <c r="D295" s="5">
        <f t="shared" si="26"/>
        <v>2.5804568019167677E-123</v>
      </c>
      <c r="E295" s="5">
        <f t="shared" si="27"/>
        <v>0.89005121434095358</v>
      </c>
    </row>
    <row r="296" spans="1:5">
      <c r="A296" s="1">
        <v>292</v>
      </c>
      <c r="B296" s="5">
        <f t="shared" si="24"/>
        <v>1.3719756570087322E-4</v>
      </c>
      <c r="C296" s="5">
        <f t="shared" si="25"/>
        <v>1.1728279226871834E-5</v>
      </c>
      <c r="D296" s="5">
        <f t="shared" si="26"/>
        <v>9.7820740416516197E-124</v>
      </c>
      <c r="E296" s="5">
        <f t="shared" si="27"/>
        <v>0.87917838444402652</v>
      </c>
    </row>
    <row r="297" spans="1:5">
      <c r="A297" s="1">
        <v>293</v>
      </c>
      <c r="B297" s="5">
        <f t="shared" ref="B297:B307" si="28">POWER($B$1,A297)</f>
        <v>1.3308163872984702E-4</v>
      </c>
      <c r="C297" s="5">
        <f t="shared" ref="C297:C307" si="29">1/A297^2</f>
        <v>1.1648359328588568E-5</v>
      </c>
      <c r="D297" s="5">
        <f t="shared" ref="D297:D307" si="30">EXP(-$B$1*A297)</f>
        <v>3.708218346661799E-124</v>
      </c>
      <c r="E297" s="5">
        <f t="shared" ref="E297:E307" si="31">COS($B$1*A297)</f>
        <v>0.10394704272411533</v>
      </c>
    </row>
    <row r="298" spans="1:5">
      <c r="A298" s="1">
        <v>294</v>
      </c>
      <c r="B298" s="5">
        <f t="shared" si="28"/>
        <v>1.2908918956795162E-4</v>
      </c>
      <c r="C298" s="5">
        <f t="shared" si="29"/>
        <v>1.1569253551760841E-5</v>
      </c>
      <c r="D298" s="5">
        <f t="shared" si="30"/>
        <v>1.4057226768032789E-124</v>
      </c>
      <c r="E298" s="5">
        <f t="shared" si="31"/>
        <v>-0.76165595540916287</v>
      </c>
    </row>
    <row r="299" spans="1:5">
      <c r="A299" s="1">
        <v>295</v>
      </c>
      <c r="B299" s="5">
        <f t="shared" si="28"/>
        <v>1.2521651388091307E-4</v>
      </c>
      <c r="C299" s="5">
        <f t="shared" si="29"/>
        <v>1.1490950876185005E-5</v>
      </c>
      <c r="D299" s="5">
        <f t="shared" si="30"/>
        <v>5.3288562305344489E-125</v>
      </c>
      <c r="E299" s="5">
        <f t="shared" si="31"/>
        <v>-0.96507455172067891</v>
      </c>
    </row>
    <row r="300" spans="1:5">
      <c r="A300" s="1">
        <v>296</v>
      </c>
      <c r="B300" s="5">
        <f t="shared" si="28"/>
        <v>1.2146001846448567E-4</v>
      </c>
      <c r="C300" s="5">
        <f t="shared" si="29"/>
        <v>1.1413440467494522E-5</v>
      </c>
      <c r="D300" s="5">
        <f t="shared" si="30"/>
        <v>2.0200790094871697E-125</v>
      </c>
      <c r="E300" s="5">
        <f t="shared" si="31"/>
        <v>-0.32945642783580836</v>
      </c>
    </row>
    <row r="301" spans="1:5">
      <c r="A301" s="1">
        <v>297</v>
      </c>
      <c r="B301" s="5">
        <f t="shared" si="28"/>
        <v>1.1781621791055111E-4</v>
      </c>
      <c r="C301" s="5">
        <f t="shared" si="29"/>
        <v>1.1336711673412011E-5</v>
      </c>
      <c r="D301" s="5">
        <f t="shared" si="30"/>
        <v>7.6577768812532351E-126</v>
      </c>
      <c r="E301" s="5">
        <f t="shared" si="31"/>
        <v>0.59259142333395287</v>
      </c>
    </row>
    <row r="302" spans="1:5">
      <c r="A302" s="1">
        <v>298</v>
      </c>
      <c r="B302" s="5">
        <f t="shared" si="28"/>
        <v>1.1428173137323456E-4</v>
      </c>
      <c r="C302" s="5">
        <f t="shared" si="29"/>
        <v>1.1260754020089185E-5</v>
      </c>
      <c r="D302" s="5">
        <f t="shared" si="30"/>
        <v>2.9029333252633675E-126</v>
      </c>
      <c r="E302" s="5">
        <f t="shared" si="31"/>
        <v>0.99943973539649655</v>
      </c>
    </row>
    <row r="303" spans="1:5">
      <c r="A303" s="1">
        <v>299</v>
      </c>
      <c r="B303" s="5">
        <f t="shared" si="28"/>
        <v>1.1085327943203752E-4</v>
      </c>
      <c r="C303" s="5">
        <f t="shared" si="29"/>
        <v>1.1185557208532343E-5</v>
      </c>
      <c r="D303" s="5">
        <f t="shared" si="30"/>
        <v>1.100452784352472E-126</v>
      </c>
      <c r="E303" s="5">
        <f t="shared" si="31"/>
        <v>0.53737420435138628</v>
      </c>
    </row>
    <row r="304" spans="1:5">
      <c r="A304" s="1">
        <v>300</v>
      </c>
      <c r="B304" s="5">
        <f t="shared" si="28"/>
        <v>1.075276810490764E-4</v>
      </c>
      <c r="C304" s="5">
        <f t="shared" si="29"/>
        <v>1.1111111111111112E-5</v>
      </c>
      <c r="D304" s="5">
        <f t="shared" si="30"/>
        <v>4.1716298478166807E-127</v>
      </c>
      <c r="E304" s="5">
        <f t="shared" si="31"/>
        <v>-0.3918849638415085</v>
      </c>
    </row>
    <row r="305" spans="1:5">
      <c r="A305" s="1">
        <v>301</v>
      </c>
      <c r="B305" s="5">
        <f t="shared" si="28"/>
        <v>1.0430185061760411E-4</v>
      </c>
      <c r="C305" s="5">
        <f t="shared" si="29"/>
        <v>1.1037405768148255E-5</v>
      </c>
      <c r="D305" s="5">
        <f t="shared" si="30"/>
        <v>1.5813941165532133E-127</v>
      </c>
      <c r="E305" s="5">
        <f t="shared" si="31"/>
        <v>-0.98043897700815175</v>
      </c>
    </row>
    <row r="306" spans="1:5">
      <c r="A306" s="1">
        <v>302</v>
      </c>
      <c r="B306" s="5">
        <f t="shared" si="28"/>
        <v>1.0117279509907597E-4</v>
      </c>
      <c r="C306" s="5">
        <f t="shared" si="29"/>
        <v>1.0964431384588396E-5</v>
      </c>
      <c r="D306" s="5">
        <f t="shared" si="30"/>
        <v>5.9947968614181612E-128</v>
      </c>
      <c r="E306" s="5">
        <f t="shared" si="31"/>
        <v>-0.71659842422659081</v>
      </c>
    </row>
    <row r="307" spans="1:5">
      <c r="A307" s="1">
        <v>303</v>
      </c>
      <c r="B307" s="5">
        <f t="shared" si="28"/>
        <v>9.8137611246103699E-5</v>
      </c>
      <c r="C307" s="5">
        <f t="shared" si="29"/>
        <v>1.0892178326743566E-5</v>
      </c>
      <c r="D307" s="5">
        <f t="shared" si="30"/>
        <v>2.2725258070391834E-128</v>
      </c>
      <c r="E307" s="5">
        <f t="shared" si="31"/>
        <v>0.17025347051704706</v>
      </c>
    </row>
  </sheetData>
  <conditionalFormatting sqref="B5:E307">
    <cfRule type="cellIs" dxfId="16" priority="1" operator="lessThan">
      <formula>0.05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8" sqref="D28"/>
    </sheetView>
  </sheetViews>
  <sheetFormatPr defaultRowHeight="15"/>
  <cols>
    <col min="1" max="1" width="14.28515625" customWidth="1"/>
    <col min="2" max="2" width="16.28515625" customWidth="1"/>
    <col min="3" max="3" width="4" customWidth="1"/>
    <col min="4" max="7" width="5" customWidth="1"/>
    <col min="8" max="8" width="11.28515625" customWidth="1"/>
    <col min="9" max="9" width="5" customWidth="1"/>
    <col min="10" max="10" width="3.85546875" customWidth="1"/>
    <col min="11" max="11" width="3.7109375" customWidth="1"/>
    <col min="12" max="12" width="4.5703125" customWidth="1"/>
    <col min="13" max="13" width="11.28515625" bestFit="1" customWidth="1"/>
  </cols>
  <sheetData>
    <row r="1" spans="1:8">
      <c r="A1" s="10" t="s">
        <v>30</v>
      </c>
      <c r="B1" s="10" t="s">
        <v>31</v>
      </c>
    </row>
    <row r="2" spans="1:8">
      <c r="A2" s="10" t="s">
        <v>33</v>
      </c>
      <c r="B2">
        <v>0.72</v>
      </c>
      <c r="C2">
        <v>0.9</v>
      </c>
      <c r="D2">
        <v>0.95</v>
      </c>
      <c r="E2">
        <v>0.97</v>
      </c>
      <c r="F2">
        <v>0.98</v>
      </c>
      <c r="G2">
        <v>0.99</v>
      </c>
      <c r="H2" t="s">
        <v>32</v>
      </c>
    </row>
    <row r="3" spans="1:8">
      <c r="A3" s="11" t="s">
        <v>27</v>
      </c>
      <c r="B3" s="9"/>
      <c r="C3" s="9"/>
      <c r="D3" s="9"/>
      <c r="E3" s="9">
        <v>1</v>
      </c>
      <c r="F3" s="9"/>
      <c r="G3" s="9"/>
      <c r="H3" s="9">
        <v>1</v>
      </c>
    </row>
    <row r="4" spans="1:8">
      <c r="A4" s="11" t="s">
        <v>20</v>
      </c>
      <c r="B4" s="9"/>
      <c r="C4" s="9">
        <v>1</v>
      </c>
      <c r="D4" s="9"/>
      <c r="E4" s="9"/>
      <c r="F4" s="9"/>
      <c r="G4" s="9">
        <v>1</v>
      </c>
      <c r="H4" s="9">
        <v>2</v>
      </c>
    </row>
    <row r="5" spans="1:8">
      <c r="A5" s="11" t="s">
        <v>14</v>
      </c>
      <c r="B5" s="9"/>
      <c r="C5" s="9"/>
      <c r="D5" s="9"/>
      <c r="E5" s="9"/>
      <c r="F5" s="9">
        <v>1</v>
      </c>
      <c r="G5" s="9"/>
      <c r="H5" s="9">
        <v>1</v>
      </c>
    </row>
    <row r="6" spans="1:8">
      <c r="A6" s="11" t="s">
        <v>17</v>
      </c>
      <c r="B6" s="9"/>
      <c r="C6" s="9">
        <v>3</v>
      </c>
      <c r="D6" s="9"/>
      <c r="E6" s="9">
        <v>1</v>
      </c>
      <c r="F6" s="9"/>
      <c r="G6" s="9">
        <v>2</v>
      </c>
      <c r="H6" s="9">
        <v>6</v>
      </c>
    </row>
    <row r="7" spans="1:8">
      <c r="A7" s="11" t="s">
        <v>22</v>
      </c>
      <c r="B7" s="9">
        <v>1</v>
      </c>
      <c r="C7" s="9">
        <v>1</v>
      </c>
      <c r="D7" s="9"/>
      <c r="E7" s="9"/>
      <c r="F7" s="9"/>
      <c r="G7" s="9"/>
      <c r="H7" s="9">
        <v>2</v>
      </c>
    </row>
    <row r="8" spans="1:8">
      <c r="A8" s="11" t="s">
        <v>28</v>
      </c>
      <c r="B8" s="9"/>
      <c r="C8" s="9">
        <v>1</v>
      </c>
      <c r="D8" s="9"/>
      <c r="E8" s="9"/>
      <c r="F8" s="9"/>
      <c r="G8" s="9"/>
      <c r="H8" s="9">
        <v>1</v>
      </c>
    </row>
    <row r="9" spans="1:8">
      <c r="A9" s="11" t="s">
        <v>23</v>
      </c>
      <c r="B9" s="9">
        <v>1</v>
      </c>
      <c r="C9" s="9">
        <v>3</v>
      </c>
      <c r="D9" s="9">
        <v>1</v>
      </c>
      <c r="E9" s="9"/>
      <c r="F9" s="9"/>
      <c r="G9" s="9">
        <v>1</v>
      </c>
      <c r="H9" s="9">
        <v>6</v>
      </c>
    </row>
    <row r="10" spans="1:8">
      <c r="A10" s="11" t="s">
        <v>19</v>
      </c>
      <c r="B10" s="9"/>
      <c r="C10" s="9"/>
      <c r="D10" s="9"/>
      <c r="E10" s="9"/>
      <c r="F10" s="9"/>
      <c r="G10" s="9">
        <v>1</v>
      </c>
      <c r="H10" s="9">
        <v>1</v>
      </c>
    </row>
    <row r="11" spans="1:8">
      <c r="A11" s="11" t="s">
        <v>26</v>
      </c>
      <c r="B11" s="9"/>
      <c r="C11" s="9">
        <v>1</v>
      </c>
      <c r="D11" s="9"/>
      <c r="E11" s="9">
        <v>1</v>
      </c>
      <c r="F11" s="9"/>
      <c r="G11" s="9"/>
      <c r="H11" s="9">
        <v>2</v>
      </c>
    </row>
    <row r="12" spans="1:8">
      <c r="A12" s="11" t="s">
        <v>25</v>
      </c>
      <c r="B12" s="9"/>
      <c r="C12" s="9"/>
      <c r="D12" s="9"/>
      <c r="E12" s="9">
        <v>1</v>
      </c>
      <c r="F12" s="9"/>
      <c r="G12" s="9"/>
      <c r="H12" s="9">
        <v>1</v>
      </c>
    </row>
    <row r="13" spans="1:8">
      <c r="A13" s="11" t="s">
        <v>15</v>
      </c>
      <c r="B13" s="9"/>
      <c r="C13" s="9"/>
      <c r="D13" s="9"/>
      <c r="E13" s="9"/>
      <c r="F13" s="9"/>
      <c r="G13" s="9">
        <v>1</v>
      </c>
      <c r="H13" s="9">
        <v>1</v>
      </c>
    </row>
    <row r="14" spans="1:8">
      <c r="A14" s="11" t="s">
        <v>32</v>
      </c>
      <c r="B14" s="9">
        <v>2</v>
      </c>
      <c r="C14" s="9">
        <v>10</v>
      </c>
      <c r="D14" s="9">
        <v>1</v>
      </c>
      <c r="E14" s="9">
        <v>4</v>
      </c>
      <c r="F14" s="9">
        <v>1</v>
      </c>
      <c r="G14" s="9">
        <v>6</v>
      </c>
      <c r="H14" s="9">
        <v>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" workbookViewId="0">
      <selection activeCell="B26" sqref="B26"/>
    </sheetView>
  </sheetViews>
  <sheetFormatPr defaultRowHeight="15"/>
  <cols>
    <col min="1" max="1" width="23.5703125" bestFit="1" customWidth="1"/>
    <col min="2" max="4" width="9.140625" style="6"/>
  </cols>
  <sheetData>
    <row r="1" spans="1:4">
      <c r="A1" s="8" t="s">
        <v>10</v>
      </c>
      <c r="B1" s="7" t="s">
        <v>12</v>
      </c>
      <c r="C1" s="7" t="s">
        <v>13</v>
      </c>
      <c r="D1" s="7" t="s">
        <v>29</v>
      </c>
    </row>
    <row r="2" spans="1:4">
      <c r="A2" t="s">
        <v>21</v>
      </c>
      <c r="B2" s="6">
        <v>0.97</v>
      </c>
      <c r="C2" s="6">
        <v>10</v>
      </c>
      <c r="D2" s="6" t="s">
        <v>27</v>
      </c>
    </row>
    <row r="3" spans="1:4">
      <c r="A3" t="s">
        <v>21</v>
      </c>
      <c r="B3" s="6">
        <v>0.9</v>
      </c>
      <c r="C3" s="6">
        <v>10</v>
      </c>
      <c r="D3" s="6" t="s">
        <v>20</v>
      </c>
    </row>
    <row r="4" spans="1:4">
      <c r="A4" s="6" t="s">
        <v>21</v>
      </c>
      <c r="B4" s="6">
        <v>0.9</v>
      </c>
      <c r="C4" s="6">
        <v>20</v>
      </c>
      <c r="D4" s="6" t="s">
        <v>17</v>
      </c>
    </row>
    <row r="5" spans="1:4">
      <c r="A5" t="s">
        <v>21</v>
      </c>
      <c r="B5" s="6">
        <v>0.97</v>
      </c>
      <c r="C5" s="6">
        <v>10</v>
      </c>
      <c r="D5" s="6" t="s">
        <v>17</v>
      </c>
    </row>
    <row r="6" spans="1:4">
      <c r="A6" t="s">
        <v>21</v>
      </c>
      <c r="B6" s="6">
        <v>0.9</v>
      </c>
      <c r="C6" s="6">
        <v>10</v>
      </c>
      <c r="D6" s="6" t="s">
        <v>17</v>
      </c>
    </row>
    <row r="7" spans="1:4">
      <c r="A7" t="s">
        <v>21</v>
      </c>
      <c r="B7" s="6">
        <v>0.9</v>
      </c>
      <c r="C7" s="6">
        <v>10</v>
      </c>
      <c r="D7" s="6" t="s">
        <v>17</v>
      </c>
    </row>
    <row r="8" spans="1:4">
      <c r="A8" s="6" t="s">
        <v>21</v>
      </c>
      <c r="B8" s="6">
        <v>0.9</v>
      </c>
      <c r="C8" s="6">
        <v>50</v>
      </c>
      <c r="D8" s="6" t="s">
        <v>22</v>
      </c>
    </row>
    <row r="9" spans="1:4">
      <c r="A9" s="6" t="s">
        <v>21</v>
      </c>
      <c r="B9" s="6">
        <v>0.72</v>
      </c>
      <c r="C9" s="6">
        <v>50</v>
      </c>
      <c r="D9" s="6" t="s">
        <v>22</v>
      </c>
    </row>
    <row r="10" spans="1:4">
      <c r="A10" t="s">
        <v>21</v>
      </c>
      <c r="B10" s="6">
        <v>0.9</v>
      </c>
      <c r="C10" s="6">
        <v>10</v>
      </c>
      <c r="D10" s="6" t="s">
        <v>28</v>
      </c>
    </row>
    <row r="11" spans="1:4">
      <c r="A11" s="6" t="s">
        <v>21</v>
      </c>
      <c r="B11" s="6">
        <v>0.72</v>
      </c>
      <c r="C11" s="6">
        <v>10</v>
      </c>
      <c r="D11" s="6" t="s">
        <v>23</v>
      </c>
    </row>
    <row r="12" spans="1:4">
      <c r="A12" s="6" t="s">
        <v>21</v>
      </c>
      <c r="B12" s="6">
        <v>0.9</v>
      </c>
      <c r="C12" s="6">
        <v>10</v>
      </c>
      <c r="D12" s="6" t="s">
        <v>23</v>
      </c>
    </row>
    <row r="13" spans="1:4">
      <c r="A13" t="s">
        <v>21</v>
      </c>
      <c r="B13" s="6">
        <v>0.95</v>
      </c>
      <c r="C13" s="6">
        <v>10</v>
      </c>
      <c r="D13" s="6" t="s">
        <v>23</v>
      </c>
    </row>
    <row r="14" spans="1:4">
      <c r="A14" t="s">
        <v>21</v>
      </c>
      <c r="B14" s="6">
        <v>0.99</v>
      </c>
      <c r="C14" s="6">
        <v>10</v>
      </c>
      <c r="D14" s="6" t="s">
        <v>23</v>
      </c>
    </row>
    <row r="15" spans="1:4">
      <c r="A15" t="s">
        <v>21</v>
      </c>
      <c r="B15" s="6">
        <v>0.9</v>
      </c>
      <c r="C15" s="6">
        <v>10</v>
      </c>
      <c r="D15" s="6" t="s">
        <v>23</v>
      </c>
    </row>
    <row r="16" spans="1:4">
      <c r="A16" t="s">
        <v>21</v>
      </c>
      <c r="B16" s="6">
        <v>0.9</v>
      </c>
      <c r="C16" s="6">
        <v>10</v>
      </c>
      <c r="D16" s="6" t="s">
        <v>23</v>
      </c>
    </row>
    <row r="17" spans="1:8">
      <c r="A17" t="s">
        <v>21</v>
      </c>
      <c r="B17" s="6">
        <v>0.97</v>
      </c>
      <c r="C17" s="6">
        <v>10</v>
      </c>
      <c r="D17" s="6" t="s">
        <v>26</v>
      </c>
    </row>
    <row r="18" spans="1:8">
      <c r="A18" t="s">
        <v>21</v>
      </c>
      <c r="B18" s="6">
        <v>0.9</v>
      </c>
      <c r="C18" s="6">
        <v>10</v>
      </c>
      <c r="D18" s="6" t="s">
        <v>26</v>
      </c>
    </row>
    <row r="19" spans="1:8">
      <c r="A19" t="s">
        <v>21</v>
      </c>
      <c r="B19" s="6">
        <v>0.97</v>
      </c>
      <c r="C19" s="6">
        <v>10</v>
      </c>
      <c r="D19" s="6" t="s">
        <v>25</v>
      </c>
    </row>
    <row r="20" spans="1:8">
      <c r="A20" s="6" t="s">
        <v>11</v>
      </c>
      <c r="B20" s="6">
        <v>0.98</v>
      </c>
      <c r="C20" s="6">
        <v>10</v>
      </c>
      <c r="D20" s="6" t="s">
        <v>14</v>
      </c>
    </row>
    <row r="21" spans="1:8">
      <c r="A21" s="6" t="s">
        <v>16</v>
      </c>
      <c r="B21" s="6">
        <v>0.99</v>
      </c>
      <c r="C21" s="6">
        <v>50</v>
      </c>
      <c r="D21" s="6" t="s">
        <v>17</v>
      </c>
      <c r="E21" t="s">
        <v>21</v>
      </c>
      <c r="F21" s="6">
        <v>0.99</v>
      </c>
      <c r="G21" s="6">
        <v>10</v>
      </c>
      <c r="H21" s="6" t="s">
        <v>23</v>
      </c>
    </row>
    <row r="22" spans="1:8">
      <c r="A22" s="6" t="s">
        <v>16</v>
      </c>
      <c r="B22" s="6">
        <v>0.99</v>
      </c>
      <c r="C22" s="6">
        <v>100</v>
      </c>
      <c r="D22" s="6" t="s">
        <v>15</v>
      </c>
    </row>
    <row r="23" spans="1:8">
      <c r="A23" s="6" t="s">
        <v>18</v>
      </c>
      <c r="B23" s="6">
        <v>0.99</v>
      </c>
      <c r="C23" s="6">
        <v>20</v>
      </c>
      <c r="D23" s="6" t="s">
        <v>20</v>
      </c>
    </row>
    <row r="24" spans="1:8">
      <c r="A24" s="6" t="s">
        <v>18</v>
      </c>
      <c r="B24" s="6">
        <v>0.99</v>
      </c>
      <c r="C24" s="6">
        <v>50</v>
      </c>
      <c r="D24" s="6" t="s">
        <v>17</v>
      </c>
    </row>
    <row r="25" spans="1:8">
      <c r="A25" s="6" t="s">
        <v>18</v>
      </c>
      <c r="B25" s="6">
        <v>0.99</v>
      </c>
      <c r="C25" s="6">
        <v>50</v>
      </c>
      <c r="D25" s="6" t="s">
        <v>19</v>
      </c>
    </row>
    <row r="26" spans="1:8">
      <c r="A26" s="6" t="s">
        <v>18</v>
      </c>
      <c r="B26" s="6">
        <v>0.99</v>
      </c>
      <c r="C26" s="6">
        <v>20</v>
      </c>
    </row>
  </sheetData>
  <sortState ref="A2:D25">
    <sortCondition ref="A2:A25"/>
    <sortCondition ref="D2:D2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9"/>
  <sheetViews>
    <sheetView topLeftCell="A2" workbookViewId="0">
      <selection activeCell="A5" sqref="A5:D29"/>
    </sheetView>
  </sheetViews>
  <sheetFormatPr defaultRowHeight="15"/>
  <cols>
    <col min="1" max="3" width="9.140625" style="1"/>
  </cols>
  <sheetData>
    <row r="5" spans="1:4">
      <c r="A5" s="14" t="s">
        <v>35</v>
      </c>
      <c r="B5" s="14" t="s">
        <v>40</v>
      </c>
      <c r="C5" s="14" t="s">
        <v>41</v>
      </c>
      <c r="D5" s="14" t="s">
        <v>46</v>
      </c>
    </row>
    <row r="6" spans="1:4">
      <c r="A6" s="15" t="s">
        <v>36</v>
      </c>
      <c r="B6" s="15" t="s">
        <v>39</v>
      </c>
      <c r="C6" s="15" t="s">
        <v>42</v>
      </c>
      <c r="D6" s="15" t="s">
        <v>36</v>
      </c>
    </row>
    <row r="7" spans="1:4">
      <c r="A7" s="15" t="s">
        <v>43</v>
      </c>
      <c r="B7" s="15" t="s">
        <v>39</v>
      </c>
      <c r="C7" s="15" t="s">
        <v>42</v>
      </c>
      <c r="D7" s="15" t="s">
        <v>43</v>
      </c>
    </row>
    <row r="8" spans="1:4">
      <c r="A8" s="15" t="s">
        <v>44</v>
      </c>
      <c r="B8" s="15" t="s">
        <v>39</v>
      </c>
      <c r="C8" s="15" t="s">
        <v>42</v>
      </c>
      <c r="D8" s="15" t="s">
        <v>44</v>
      </c>
    </row>
    <row r="9" spans="1:4">
      <c r="A9" s="15" t="s">
        <v>36</v>
      </c>
      <c r="B9" s="15" t="s">
        <v>39</v>
      </c>
      <c r="C9" s="15" t="s">
        <v>36</v>
      </c>
      <c r="D9" s="15" t="s">
        <v>36</v>
      </c>
    </row>
    <row r="10" spans="1:4">
      <c r="A10" s="15" t="s">
        <v>43</v>
      </c>
      <c r="B10" s="15" t="s">
        <v>39</v>
      </c>
      <c r="C10" s="15" t="s">
        <v>36</v>
      </c>
      <c r="D10" s="15" t="s">
        <v>42</v>
      </c>
    </row>
    <row r="11" spans="1:4">
      <c r="A11" s="15" t="s">
        <v>44</v>
      </c>
      <c r="B11" s="15" t="s">
        <v>39</v>
      </c>
      <c r="C11" s="15" t="s">
        <v>36</v>
      </c>
      <c r="D11" s="15" t="s">
        <v>44</v>
      </c>
    </row>
    <row r="12" spans="1:4">
      <c r="A12" s="15" t="s">
        <v>36</v>
      </c>
      <c r="B12" s="15" t="s">
        <v>39</v>
      </c>
      <c r="C12" s="15" t="s">
        <v>37</v>
      </c>
      <c r="D12" s="15" t="s">
        <v>36</v>
      </c>
    </row>
    <row r="13" spans="1:4">
      <c r="A13" s="15" t="s">
        <v>43</v>
      </c>
      <c r="B13" s="15" t="s">
        <v>39</v>
      </c>
      <c r="C13" s="15" t="s">
        <v>37</v>
      </c>
      <c r="D13" s="15" t="s">
        <v>42</v>
      </c>
    </row>
    <row r="14" spans="1:4">
      <c r="A14" s="15" t="s">
        <v>44</v>
      </c>
      <c r="B14" s="15" t="s">
        <v>39</v>
      </c>
      <c r="C14" s="15" t="s">
        <v>37</v>
      </c>
      <c r="D14" s="15" t="s">
        <v>44</v>
      </c>
    </row>
    <row r="15" spans="1:4">
      <c r="A15" s="15" t="s">
        <v>36</v>
      </c>
      <c r="B15" s="15" t="s">
        <v>39</v>
      </c>
      <c r="C15" s="15" t="s">
        <v>38</v>
      </c>
      <c r="D15" s="15" t="s">
        <v>36</v>
      </c>
    </row>
    <row r="16" spans="1:4">
      <c r="A16" s="15" t="s">
        <v>43</v>
      </c>
      <c r="B16" s="15" t="s">
        <v>39</v>
      </c>
      <c r="C16" s="15" t="s">
        <v>38</v>
      </c>
      <c r="D16" s="15" t="s">
        <v>43</v>
      </c>
    </row>
    <row r="17" spans="1:4">
      <c r="A17" s="15" t="s">
        <v>44</v>
      </c>
      <c r="B17" s="15" t="s">
        <v>39</v>
      </c>
      <c r="C17" s="15" t="s">
        <v>38</v>
      </c>
      <c r="D17" s="15" t="s">
        <v>44</v>
      </c>
    </row>
    <row r="18" spans="1:4">
      <c r="A18" s="15" t="s">
        <v>36</v>
      </c>
      <c r="B18" s="15" t="s">
        <v>45</v>
      </c>
      <c r="C18" s="15" t="s">
        <v>42</v>
      </c>
      <c r="D18" s="15" t="s">
        <v>42</v>
      </c>
    </row>
    <row r="19" spans="1:4">
      <c r="A19" s="15" t="s">
        <v>43</v>
      </c>
      <c r="B19" s="15" t="s">
        <v>45</v>
      </c>
      <c r="C19" s="15" t="s">
        <v>42</v>
      </c>
      <c r="D19" s="15" t="s">
        <v>42</v>
      </c>
    </row>
    <row r="20" spans="1:4">
      <c r="A20" s="15" t="s">
        <v>44</v>
      </c>
      <c r="B20" s="15" t="s">
        <v>45</v>
      </c>
      <c r="C20" s="15" t="s">
        <v>42</v>
      </c>
      <c r="D20" s="15" t="s">
        <v>44</v>
      </c>
    </row>
    <row r="21" spans="1:4">
      <c r="A21" s="15" t="s">
        <v>36</v>
      </c>
      <c r="B21" s="15" t="s">
        <v>45</v>
      </c>
      <c r="C21" s="15" t="s">
        <v>36</v>
      </c>
      <c r="D21" s="15" t="s">
        <v>42</v>
      </c>
    </row>
    <row r="22" spans="1:4">
      <c r="A22" s="15" t="s">
        <v>43</v>
      </c>
      <c r="B22" s="15" t="s">
        <v>45</v>
      </c>
      <c r="C22" s="15" t="s">
        <v>36</v>
      </c>
      <c r="D22" s="15" t="s">
        <v>42</v>
      </c>
    </row>
    <row r="23" spans="1:4">
      <c r="A23" s="15" t="s">
        <v>44</v>
      </c>
      <c r="B23" s="15" t="s">
        <v>45</v>
      </c>
      <c r="C23" s="15" t="s">
        <v>36</v>
      </c>
      <c r="D23" s="15" t="s">
        <v>42</v>
      </c>
    </row>
    <row r="24" spans="1:4">
      <c r="A24" s="15" t="s">
        <v>36</v>
      </c>
      <c r="B24" s="15" t="s">
        <v>45</v>
      </c>
      <c r="C24" s="15" t="s">
        <v>37</v>
      </c>
      <c r="D24" s="15" t="s">
        <v>42</v>
      </c>
    </row>
    <row r="25" spans="1:4">
      <c r="A25" s="15" t="s">
        <v>43</v>
      </c>
      <c r="B25" s="15" t="s">
        <v>45</v>
      </c>
      <c r="C25" s="15" t="s">
        <v>37</v>
      </c>
      <c r="D25" s="15" t="s">
        <v>42</v>
      </c>
    </row>
    <row r="26" spans="1:4">
      <c r="A26" s="15" t="s">
        <v>44</v>
      </c>
      <c r="B26" s="15" t="s">
        <v>45</v>
      </c>
      <c r="C26" s="15" t="s">
        <v>37</v>
      </c>
      <c r="D26" s="15" t="s">
        <v>42</v>
      </c>
    </row>
    <row r="27" spans="1:4">
      <c r="A27" s="15" t="s">
        <v>36</v>
      </c>
      <c r="B27" s="15" t="s">
        <v>45</v>
      </c>
      <c r="C27" s="15" t="s">
        <v>38</v>
      </c>
      <c r="D27" s="15" t="s">
        <v>42</v>
      </c>
    </row>
    <row r="28" spans="1:4">
      <c r="A28" s="15" t="s">
        <v>43</v>
      </c>
      <c r="B28" s="15" t="s">
        <v>45</v>
      </c>
      <c r="C28" s="15" t="s">
        <v>38</v>
      </c>
      <c r="D28" s="15" t="s">
        <v>42</v>
      </c>
    </row>
    <row r="29" spans="1:4">
      <c r="A29" s="15" t="s">
        <v>44</v>
      </c>
      <c r="B29" s="15" t="s">
        <v>45</v>
      </c>
      <c r="C29" s="15" t="s">
        <v>38</v>
      </c>
      <c r="D29" s="1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4" sqref="C4"/>
    </sheetView>
  </sheetViews>
  <sheetFormatPr defaultRowHeight="15"/>
  <cols>
    <col min="1" max="1" width="36.5703125" bestFit="1" customWidth="1"/>
    <col min="4" max="4" width="36.5703125" bestFit="1" customWidth="1"/>
  </cols>
  <sheetData>
    <row r="1" spans="1:14">
      <c r="C1" s="18" t="s">
        <v>49</v>
      </c>
      <c r="D1">
        <v>10</v>
      </c>
      <c r="F1" t="s">
        <v>54</v>
      </c>
      <c r="G1">
        <v>20</v>
      </c>
    </row>
    <row r="2" spans="1:14" ht="33.75" customHeight="1">
      <c r="I2" s="21" t="s">
        <v>48</v>
      </c>
      <c r="J2" s="21"/>
      <c r="K2" s="21"/>
      <c r="L2" s="21"/>
      <c r="M2" s="21"/>
      <c r="N2" s="21"/>
    </row>
    <row r="3" spans="1:14" ht="45">
      <c r="A3" s="17" t="s">
        <v>50</v>
      </c>
      <c r="B3" s="2" t="s">
        <v>53</v>
      </c>
      <c r="C3" s="2" t="s">
        <v>51</v>
      </c>
      <c r="D3" s="16" t="s">
        <v>47</v>
      </c>
      <c r="E3" s="2" t="s">
        <v>52</v>
      </c>
      <c r="F3" s="2"/>
      <c r="G3" s="2"/>
      <c r="H3" s="2"/>
      <c r="I3" s="2"/>
      <c r="J3" s="2"/>
      <c r="K3" s="2"/>
    </row>
    <row r="4" spans="1:14">
      <c r="A4">
        <v>1</v>
      </c>
      <c r="B4" s="19">
        <f>A4/(A4+E4)</f>
        <v>0.05</v>
      </c>
      <c r="C4" s="20">
        <f>(POWER($D$1,B4)-1)/($D$1-1)</f>
        <v>1.3557606033551507E-2</v>
      </c>
      <c r="E4">
        <f>$G$1-A4</f>
        <v>19</v>
      </c>
    </row>
    <row r="5" spans="1:14">
      <c r="A5">
        <v>2</v>
      </c>
      <c r="B5" s="19">
        <f t="shared" ref="B5:B33" si="0">A5/(A5+E5)</f>
        <v>0.1</v>
      </c>
      <c r="C5" s="20">
        <f t="shared" ref="C5:C33" si="1">(POWER($D$1,B5)-1)/($D$1-1)</f>
        <v>2.8769490199351919E-2</v>
      </c>
      <c r="E5">
        <f t="shared" ref="E5:E33" si="2">$G$1-A5</f>
        <v>18</v>
      </c>
    </row>
    <row r="6" spans="1:14">
      <c r="A6">
        <v>3</v>
      </c>
      <c r="B6" s="19">
        <f t="shared" si="0"/>
        <v>0.15</v>
      </c>
      <c r="C6" s="20">
        <f t="shared" si="1"/>
        <v>4.5837504958083822E-2</v>
      </c>
      <c r="E6">
        <f t="shared" si="2"/>
        <v>17</v>
      </c>
    </row>
    <row r="7" spans="1:14">
      <c r="A7">
        <v>4</v>
      </c>
      <c r="B7" s="19">
        <f t="shared" si="0"/>
        <v>0.2</v>
      </c>
      <c r="C7" s="20">
        <f t="shared" si="1"/>
        <v>6.4988132495679293E-2</v>
      </c>
      <c r="E7">
        <f t="shared" si="2"/>
        <v>16</v>
      </c>
    </row>
    <row r="8" spans="1:14">
      <c r="A8">
        <v>5</v>
      </c>
      <c r="B8" s="19">
        <f t="shared" si="0"/>
        <v>0.25</v>
      </c>
      <c r="C8" s="20">
        <f t="shared" si="1"/>
        <v>8.6475490004324779E-2</v>
      </c>
      <c r="E8">
        <f t="shared" si="2"/>
        <v>15</v>
      </c>
    </row>
    <row r="9" spans="1:14">
      <c r="A9">
        <v>6</v>
      </c>
      <c r="B9" s="19">
        <f t="shared" si="0"/>
        <v>0.3</v>
      </c>
      <c r="C9" s="20">
        <f t="shared" si="1"/>
        <v>0.11058470166320886</v>
      </c>
      <c r="E9">
        <f t="shared" si="2"/>
        <v>14</v>
      </c>
    </row>
    <row r="10" spans="1:14">
      <c r="A10">
        <v>7</v>
      </c>
      <c r="B10" s="19">
        <f t="shared" si="0"/>
        <v>0.35</v>
      </c>
      <c r="C10" s="20">
        <f t="shared" si="1"/>
        <v>0.13763568206314883</v>
      </c>
      <c r="E10">
        <f t="shared" si="2"/>
        <v>13</v>
      </c>
    </row>
    <row r="11" spans="1:14">
      <c r="A11">
        <v>8</v>
      </c>
      <c r="B11" s="19">
        <f t="shared" si="0"/>
        <v>0.4</v>
      </c>
      <c r="C11" s="20">
        <f>(POWER($D$1,B11)-1)/($D$1-1)</f>
        <v>0.16798738127884227</v>
      </c>
      <c r="E11">
        <f t="shared" si="2"/>
        <v>12</v>
      </c>
    </row>
    <row r="12" spans="1:14">
      <c r="A12">
        <v>9</v>
      </c>
      <c r="B12" s="19">
        <f t="shared" si="0"/>
        <v>0.45</v>
      </c>
      <c r="C12" s="20">
        <f t="shared" si="1"/>
        <v>0.2020425479182727</v>
      </c>
      <c r="E12">
        <f t="shared" si="2"/>
        <v>11</v>
      </c>
    </row>
    <row r="13" spans="1:14">
      <c r="A13">
        <v>10</v>
      </c>
      <c r="B13" s="19">
        <f t="shared" si="0"/>
        <v>0.5</v>
      </c>
      <c r="C13" s="20">
        <f t="shared" si="1"/>
        <v>0.24025307335204216</v>
      </c>
      <c r="E13">
        <f t="shared" si="2"/>
        <v>10</v>
      </c>
    </row>
    <row r="14" spans="1:14">
      <c r="A14">
        <v>11</v>
      </c>
      <c r="B14" s="19">
        <f t="shared" si="0"/>
        <v>0.55000000000000004</v>
      </c>
      <c r="C14" s="20">
        <f t="shared" si="1"/>
        <v>0.28312598803730615</v>
      </c>
      <c r="E14">
        <f t="shared" si="2"/>
        <v>9</v>
      </c>
    </row>
    <row r="15" spans="1:14">
      <c r="A15">
        <v>12</v>
      </c>
      <c r="B15" s="19">
        <f t="shared" si="0"/>
        <v>0.6</v>
      </c>
      <c r="C15" s="20">
        <f t="shared" si="1"/>
        <v>0.33123018950388583</v>
      </c>
      <c r="E15">
        <f t="shared" si="2"/>
        <v>8</v>
      </c>
    </row>
    <row r="16" spans="1:14">
      <c r="A16">
        <v>13</v>
      </c>
      <c r="B16" s="19">
        <f t="shared" si="0"/>
        <v>0.65</v>
      </c>
      <c r="C16" s="20">
        <f t="shared" si="1"/>
        <v>0.38520399127884797</v>
      </c>
      <c r="E16">
        <f t="shared" si="2"/>
        <v>7</v>
      </c>
    </row>
    <row r="17" spans="1:5">
      <c r="A17">
        <v>14</v>
      </c>
      <c r="B17" s="19">
        <f t="shared" si="0"/>
        <v>0.7</v>
      </c>
      <c r="C17" s="20">
        <f t="shared" si="1"/>
        <v>0.44576359291919143</v>
      </c>
      <c r="E17">
        <f t="shared" si="2"/>
        <v>6</v>
      </c>
    </row>
    <row r="18" spans="1:5">
      <c r="A18">
        <v>15</v>
      </c>
      <c r="B18" s="19">
        <f t="shared" si="0"/>
        <v>0.75</v>
      </c>
      <c r="C18" s="20">
        <f t="shared" si="1"/>
        <v>0.5137125835448324</v>
      </c>
      <c r="E18">
        <f t="shared" si="2"/>
        <v>5</v>
      </c>
    </row>
    <row r="19" spans="1:5">
      <c r="A19">
        <v>16</v>
      </c>
      <c r="B19" s="19">
        <f t="shared" si="0"/>
        <v>0.8</v>
      </c>
      <c r="C19" s="20">
        <f t="shared" si="1"/>
        <v>0.58995260497799273</v>
      </c>
      <c r="E19">
        <f t="shared" si="2"/>
        <v>4</v>
      </c>
    </row>
    <row r="20" spans="1:5">
      <c r="A20">
        <v>17</v>
      </c>
      <c r="B20" s="19">
        <f t="shared" si="0"/>
        <v>0.85</v>
      </c>
      <c r="C20" s="20">
        <f t="shared" si="1"/>
        <v>0.67549531598237555</v>
      </c>
      <c r="E20">
        <f t="shared" si="2"/>
        <v>3</v>
      </c>
    </row>
    <row r="21" spans="1:5">
      <c r="A21">
        <v>18</v>
      </c>
      <c r="B21" s="19">
        <f t="shared" si="0"/>
        <v>0.9</v>
      </c>
      <c r="C21" s="20">
        <f t="shared" si="1"/>
        <v>0.77147581636031304</v>
      </c>
      <c r="E21">
        <f t="shared" si="2"/>
        <v>2</v>
      </c>
    </row>
    <row r="22" spans="1:5">
      <c r="A22">
        <v>19</v>
      </c>
      <c r="B22" s="19">
        <f t="shared" si="0"/>
        <v>0.95</v>
      </c>
      <c r="C22" s="20">
        <f t="shared" si="1"/>
        <v>0.8791677090374953</v>
      </c>
      <c r="E22">
        <f t="shared" si="2"/>
        <v>1</v>
      </c>
    </row>
    <row r="23" spans="1:5">
      <c r="A23">
        <v>20</v>
      </c>
      <c r="B23" s="19">
        <f t="shared" si="0"/>
        <v>1</v>
      </c>
      <c r="C23" s="20">
        <f t="shared" si="1"/>
        <v>1</v>
      </c>
      <c r="E23">
        <f t="shared" si="2"/>
        <v>0</v>
      </c>
    </row>
    <row r="24" spans="1:5">
      <c r="A24">
        <v>21</v>
      </c>
      <c r="B24" s="19">
        <f t="shared" si="0"/>
        <v>1.05</v>
      </c>
      <c r="C24" s="20">
        <f t="shared" si="1"/>
        <v>1.1355760603355152</v>
      </c>
      <c r="E24">
        <f t="shared" si="2"/>
        <v>-1</v>
      </c>
    </row>
    <row r="25" spans="1:5">
      <c r="A25">
        <v>22</v>
      </c>
      <c r="B25" s="19">
        <f t="shared" si="0"/>
        <v>1.1000000000000001</v>
      </c>
      <c r="C25" s="20">
        <f t="shared" si="1"/>
        <v>1.28769490199352</v>
      </c>
      <c r="E25">
        <f t="shared" si="2"/>
        <v>-2</v>
      </c>
    </row>
    <row r="26" spans="1:5">
      <c r="A26">
        <v>23</v>
      </c>
      <c r="B26" s="19">
        <f t="shared" si="0"/>
        <v>1.1499999999999999</v>
      </c>
      <c r="C26" s="20">
        <f t="shared" si="1"/>
        <v>1.4583750495808383</v>
      </c>
      <c r="E26">
        <f t="shared" si="2"/>
        <v>-3</v>
      </c>
    </row>
    <row r="27" spans="1:5">
      <c r="A27">
        <v>24</v>
      </c>
      <c r="B27" s="19">
        <f t="shared" si="0"/>
        <v>1.2</v>
      </c>
      <c r="C27" s="20">
        <f t="shared" si="1"/>
        <v>1.649881324956793</v>
      </c>
      <c r="E27">
        <f t="shared" si="2"/>
        <v>-4</v>
      </c>
    </row>
    <row r="28" spans="1:5">
      <c r="A28">
        <v>25</v>
      </c>
      <c r="B28" s="19">
        <f t="shared" si="0"/>
        <v>1.25</v>
      </c>
      <c r="C28" s="20">
        <f t="shared" si="1"/>
        <v>1.8647549000432484</v>
      </c>
      <c r="E28">
        <f t="shared" si="2"/>
        <v>-5</v>
      </c>
    </row>
    <row r="29" spans="1:5">
      <c r="A29">
        <v>26</v>
      </c>
      <c r="B29" s="19">
        <f t="shared" si="0"/>
        <v>1.3</v>
      </c>
      <c r="C29" s="20">
        <f t="shared" si="1"/>
        <v>2.1058470166320893</v>
      </c>
      <c r="E29">
        <f t="shared" si="2"/>
        <v>-6</v>
      </c>
    </row>
    <row r="30" spans="1:5">
      <c r="A30">
        <v>27</v>
      </c>
      <c r="B30" s="19">
        <f t="shared" si="0"/>
        <v>1.35</v>
      </c>
      <c r="C30" s="20">
        <f t="shared" si="1"/>
        <v>2.3763568206314893</v>
      </c>
      <c r="E30">
        <f t="shared" si="2"/>
        <v>-7</v>
      </c>
    </row>
    <row r="31" spans="1:5">
      <c r="A31">
        <v>28</v>
      </c>
      <c r="B31" s="19">
        <f t="shared" si="0"/>
        <v>1.4</v>
      </c>
      <c r="C31" s="20">
        <f t="shared" si="1"/>
        <v>2.6798738127884221</v>
      </c>
      <c r="E31">
        <f t="shared" si="2"/>
        <v>-8</v>
      </c>
    </row>
    <row r="32" spans="1:5">
      <c r="A32">
        <v>29</v>
      </c>
      <c r="B32" s="19">
        <f t="shared" si="0"/>
        <v>1.45</v>
      </c>
      <c r="C32" s="20">
        <f t="shared" si="1"/>
        <v>3.0204254791827276</v>
      </c>
      <c r="E32">
        <f t="shared" si="2"/>
        <v>-9</v>
      </c>
    </row>
    <row r="33" spans="1:5">
      <c r="A33">
        <v>30</v>
      </c>
      <c r="B33" s="19">
        <f t="shared" si="0"/>
        <v>1.5</v>
      </c>
      <c r="C33" s="20">
        <f t="shared" si="1"/>
        <v>3.4025307335204227</v>
      </c>
      <c r="E33">
        <f t="shared" si="2"/>
        <v>-10</v>
      </c>
    </row>
  </sheetData>
  <mergeCells count="1">
    <mergeCell ref="I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7"/>
  <sheetViews>
    <sheetView zoomScale="85" zoomScaleNormal="85" workbookViewId="0">
      <selection activeCell="B2" sqref="B2"/>
    </sheetView>
  </sheetViews>
  <sheetFormatPr defaultRowHeight="15"/>
  <cols>
    <col min="1" max="1" width="9.140625" style="1"/>
    <col min="2" max="3" width="19.5703125" style="1" customWidth="1"/>
    <col min="4" max="4" width="20.5703125" style="1" customWidth="1"/>
    <col min="5" max="5" width="19.7109375" style="1" customWidth="1"/>
    <col min="6" max="6" width="11.42578125" customWidth="1"/>
  </cols>
  <sheetData>
    <row r="1" spans="1:11">
      <c r="A1" s="1" t="s">
        <v>0</v>
      </c>
      <c r="B1" s="12">
        <v>0.2</v>
      </c>
      <c r="D1" s="1">
        <f>1-B1</f>
        <v>0.8</v>
      </c>
      <c r="E1" s="1">
        <v>0.5</v>
      </c>
      <c r="F1" s="1">
        <v>1</v>
      </c>
    </row>
    <row r="2" spans="1:11">
      <c r="A2" s="1" t="s">
        <v>24</v>
      </c>
      <c r="B2" s="1">
        <v>0.99</v>
      </c>
    </row>
    <row r="3" spans="1:11">
      <c r="B3" s="1" t="s">
        <v>5</v>
      </c>
      <c r="C3" s="1" t="s">
        <v>7</v>
      </c>
      <c r="D3" s="1" t="s">
        <v>6</v>
      </c>
      <c r="E3" s="1" t="s">
        <v>6</v>
      </c>
      <c r="K3" t="e">
        <f>abs</f>
        <v>#NAME?</v>
      </c>
    </row>
    <row r="4" spans="1:11" s="2" customFormat="1">
      <c r="A4" s="3" t="s">
        <v>8</v>
      </c>
      <c r="B4" s="4" t="s">
        <v>4</v>
      </c>
      <c r="C4" s="4" t="s">
        <v>1</v>
      </c>
      <c r="D4" s="4" t="s">
        <v>2</v>
      </c>
      <c r="E4" s="4" t="s">
        <v>3</v>
      </c>
      <c r="F4" s="4" t="s">
        <v>34</v>
      </c>
      <c r="J4" s="2">
        <f t="array" ref="J4">AVERAGE(ABS(J5:J307))</f>
        <v>1.8678753165547659E-3</v>
      </c>
    </row>
    <row r="5" spans="1:11">
      <c r="A5" s="1">
        <v>1</v>
      </c>
      <c r="B5" s="5">
        <f>POWER($B$1,A5)</f>
        <v>0.2</v>
      </c>
      <c r="C5" s="5">
        <f>1/A5^2</f>
        <v>1</v>
      </c>
      <c r="D5" s="5">
        <f t="shared" ref="D5" si="0">EXP(-$D$1*A5)</f>
        <v>0.44932896411722156</v>
      </c>
      <c r="E5" s="5">
        <f>COS($E$1*A5)</f>
        <v>0.87758256189037276</v>
      </c>
      <c r="F5" s="5">
        <f t="shared" ref="F5:F68" si="1">IF(F4-0.05&lt;0,0,F4-0.05)</f>
        <v>0.95</v>
      </c>
      <c r="J5" s="13">
        <f>B5-D5</f>
        <v>-0.24932896411722155</v>
      </c>
    </row>
    <row r="6" spans="1:11">
      <c r="A6" s="1">
        <v>2</v>
      </c>
      <c r="B6" s="5">
        <f t="shared" ref="B6:B68" si="2">POWER($B$1,A6)</f>
        <v>4.0000000000000008E-2</v>
      </c>
      <c r="C6" s="5">
        <f t="shared" ref="C6:C69" si="3">1/A6^2</f>
        <v>0.25</v>
      </c>
      <c r="D6" s="5">
        <f t="shared" ref="D6:D69" si="4">EXP(-$D$1*A6)</f>
        <v>0.20189651799465538</v>
      </c>
      <c r="E6" s="5">
        <f t="shared" ref="E6:E69" si="5">COS($E$1*A6)</f>
        <v>0.54030230586813977</v>
      </c>
      <c r="F6" s="5">
        <f t="shared" si="1"/>
        <v>0.89999999999999991</v>
      </c>
      <c r="J6" s="13">
        <f t="shared" ref="J6:J69" si="6">B6-D6</f>
        <v>-0.16189651799465538</v>
      </c>
    </row>
    <row r="7" spans="1:11">
      <c r="A7" s="1">
        <v>3</v>
      </c>
      <c r="B7" s="5">
        <f t="shared" si="2"/>
        <v>8.0000000000000019E-3</v>
      </c>
      <c r="C7" s="5">
        <f t="shared" si="3"/>
        <v>0.1111111111111111</v>
      </c>
      <c r="D7" s="5">
        <f t="shared" si="4"/>
        <v>9.071795328941247E-2</v>
      </c>
      <c r="E7" s="5">
        <f t="shared" si="5"/>
        <v>7.0737201667702906E-2</v>
      </c>
      <c r="F7" s="5">
        <f t="shared" si="1"/>
        <v>0.84999999999999987</v>
      </c>
      <c r="J7" s="13">
        <f t="shared" si="6"/>
        <v>-8.2717953289412463E-2</v>
      </c>
    </row>
    <row r="8" spans="1:11">
      <c r="A8" s="1">
        <v>4</v>
      </c>
      <c r="B8" s="5">
        <f t="shared" si="2"/>
        <v>1.6000000000000007E-3</v>
      </c>
      <c r="C8" s="5">
        <f t="shared" si="3"/>
        <v>6.25E-2</v>
      </c>
      <c r="D8" s="5">
        <f t="shared" si="4"/>
        <v>4.0762203978366211E-2</v>
      </c>
      <c r="E8" s="5">
        <f t="shared" si="5"/>
        <v>-0.41614683654714241</v>
      </c>
      <c r="F8" s="5">
        <f t="shared" si="1"/>
        <v>0.79999999999999982</v>
      </c>
      <c r="J8" s="13">
        <f t="shared" si="6"/>
        <v>-3.9162203978366214E-2</v>
      </c>
    </row>
    <row r="9" spans="1:11">
      <c r="A9" s="1">
        <v>5</v>
      </c>
      <c r="B9" s="5">
        <f t="shared" si="2"/>
        <v>3.2000000000000019E-4</v>
      </c>
      <c r="C9" s="5">
        <f t="shared" si="3"/>
        <v>0.04</v>
      </c>
      <c r="D9" s="5">
        <f t="shared" si="4"/>
        <v>1.8315638888734179E-2</v>
      </c>
      <c r="E9" s="5">
        <f t="shared" si="5"/>
        <v>-0.8011436155469337</v>
      </c>
      <c r="F9" s="5">
        <f t="shared" si="1"/>
        <v>0.74999999999999978</v>
      </c>
      <c r="J9" s="13">
        <f t="shared" si="6"/>
        <v>-1.7995638888734178E-2</v>
      </c>
    </row>
    <row r="10" spans="1:11">
      <c r="A10" s="1">
        <v>6</v>
      </c>
      <c r="B10" s="5">
        <f t="shared" si="2"/>
        <v>6.4000000000000038E-5</v>
      </c>
      <c r="C10" s="5">
        <f t="shared" si="3"/>
        <v>2.7777777777777776E-2</v>
      </c>
      <c r="D10" s="5">
        <f t="shared" si="4"/>
        <v>8.2297470490200232E-3</v>
      </c>
      <c r="E10" s="5">
        <f t="shared" si="5"/>
        <v>-0.98999249660044542</v>
      </c>
      <c r="F10" s="5">
        <f t="shared" si="1"/>
        <v>0.69999999999999973</v>
      </c>
      <c r="J10" s="13">
        <f t="shared" si="6"/>
        <v>-8.1657470490200234E-3</v>
      </c>
    </row>
    <row r="11" spans="1:11">
      <c r="A11" s="1">
        <v>7</v>
      </c>
      <c r="B11" s="5">
        <f t="shared" si="2"/>
        <v>1.280000000000001E-5</v>
      </c>
      <c r="C11" s="5">
        <f t="shared" si="3"/>
        <v>2.0408163265306121E-2</v>
      </c>
      <c r="D11" s="5">
        <f t="shared" si="4"/>
        <v>3.697863716482929E-3</v>
      </c>
      <c r="E11" s="5">
        <f t="shared" si="5"/>
        <v>-0.93645668729079634</v>
      </c>
      <c r="F11" s="5">
        <f t="shared" si="1"/>
        <v>0.64999999999999969</v>
      </c>
      <c r="J11" s="13">
        <f t="shared" si="6"/>
        <v>-3.6850637164829291E-3</v>
      </c>
    </row>
    <row r="12" spans="1:11">
      <c r="A12" s="1">
        <v>8</v>
      </c>
      <c r="B12" s="5">
        <f t="shared" si="2"/>
        <v>2.5600000000000022E-6</v>
      </c>
      <c r="C12" s="5">
        <f t="shared" si="3"/>
        <v>1.5625E-2</v>
      </c>
      <c r="D12" s="5">
        <f t="shared" si="4"/>
        <v>1.6615572731739339E-3</v>
      </c>
      <c r="E12" s="5">
        <f t="shared" si="5"/>
        <v>-0.65364362086361194</v>
      </c>
      <c r="F12" s="5">
        <f t="shared" si="1"/>
        <v>0.59999999999999964</v>
      </c>
      <c r="J12" s="13">
        <f t="shared" si="6"/>
        <v>-1.6589972731739339E-3</v>
      </c>
    </row>
    <row r="13" spans="1:11">
      <c r="A13" s="1">
        <v>9</v>
      </c>
      <c r="B13" s="5">
        <f t="shared" si="2"/>
        <v>5.1200000000000046E-7</v>
      </c>
      <c r="C13" s="5">
        <f t="shared" si="3"/>
        <v>1.2345679012345678E-2</v>
      </c>
      <c r="D13" s="5">
        <f t="shared" si="4"/>
        <v>7.465858083766792E-4</v>
      </c>
      <c r="E13" s="5">
        <f t="shared" si="5"/>
        <v>-0.2107957994307797</v>
      </c>
      <c r="F13" s="5">
        <f t="shared" si="1"/>
        <v>0.5499999999999996</v>
      </c>
      <c r="J13" s="13">
        <f t="shared" si="6"/>
        <v>-7.4607380837667916E-4</v>
      </c>
    </row>
    <row r="14" spans="1:11">
      <c r="A14" s="1">
        <v>10</v>
      </c>
      <c r="B14" s="5">
        <f t="shared" si="2"/>
        <v>1.0240000000000011E-7</v>
      </c>
      <c r="C14" s="5">
        <f t="shared" si="3"/>
        <v>0.01</v>
      </c>
      <c r="D14" s="5">
        <f t="shared" si="4"/>
        <v>3.3546262790251185E-4</v>
      </c>
      <c r="E14" s="5">
        <f t="shared" si="5"/>
        <v>0.28366218546322625</v>
      </c>
      <c r="F14" s="5">
        <f t="shared" si="1"/>
        <v>0.49999999999999961</v>
      </c>
      <c r="J14" s="13">
        <f t="shared" si="6"/>
        <v>-3.3536022790251185E-4</v>
      </c>
    </row>
    <row r="15" spans="1:11">
      <c r="A15" s="1">
        <v>11</v>
      </c>
      <c r="B15" s="5">
        <f t="shared" si="2"/>
        <v>2.0480000000000022E-8</v>
      </c>
      <c r="C15" s="5">
        <f t="shared" si="3"/>
        <v>8.2644628099173556E-3</v>
      </c>
      <c r="D15" s="5">
        <f t="shared" si="4"/>
        <v>1.507330750954765E-4</v>
      </c>
      <c r="E15" s="5">
        <f t="shared" si="5"/>
        <v>0.70866977429125999</v>
      </c>
      <c r="F15" s="5">
        <f t="shared" si="1"/>
        <v>0.44999999999999962</v>
      </c>
      <c r="J15" s="13">
        <f t="shared" si="6"/>
        <v>-1.5071259509547651E-4</v>
      </c>
    </row>
    <row r="16" spans="1:11">
      <c r="A16" s="1">
        <v>12</v>
      </c>
      <c r="B16" s="5">
        <f t="shared" si="2"/>
        <v>4.0960000000000057E-9</v>
      </c>
      <c r="C16" s="5">
        <f t="shared" si="3"/>
        <v>6.9444444444444441E-3</v>
      </c>
      <c r="D16" s="5">
        <f t="shared" si="4"/>
        <v>6.7728736490853776E-5</v>
      </c>
      <c r="E16" s="5">
        <f t="shared" si="5"/>
        <v>0.96017028665036597</v>
      </c>
      <c r="F16" s="5">
        <f t="shared" si="1"/>
        <v>0.39999999999999963</v>
      </c>
      <c r="J16" s="13">
        <f t="shared" si="6"/>
        <v>-6.7724640490853772E-5</v>
      </c>
    </row>
    <row r="17" spans="1:10">
      <c r="A17" s="1">
        <v>13</v>
      </c>
      <c r="B17" s="5">
        <f t="shared" si="2"/>
        <v>8.1920000000000116E-10</v>
      </c>
      <c r="C17" s="5">
        <f t="shared" si="3"/>
        <v>5.9171597633136093E-3</v>
      </c>
      <c r="D17" s="5">
        <f t="shared" si="4"/>
        <v>3.0432483008403625E-5</v>
      </c>
      <c r="E17" s="5">
        <f t="shared" si="5"/>
        <v>0.97658762572802349</v>
      </c>
      <c r="F17" s="5">
        <f t="shared" si="1"/>
        <v>0.34999999999999964</v>
      </c>
      <c r="J17" s="13">
        <f t="shared" si="6"/>
        <v>-3.0431663808403624E-5</v>
      </c>
    </row>
    <row r="18" spans="1:10">
      <c r="A18" s="1">
        <v>14</v>
      </c>
      <c r="B18" s="5">
        <f t="shared" si="2"/>
        <v>1.6384000000000023E-10</v>
      </c>
      <c r="C18" s="5">
        <f t="shared" si="3"/>
        <v>5.1020408163265302E-3</v>
      </c>
      <c r="D18" s="5">
        <f t="shared" si="4"/>
        <v>1.3674196065680938E-5</v>
      </c>
      <c r="E18" s="5">
        <f t="shared" si="5"/>
        <v>0.7539022543433046</v>
      </c>
      <c r="F18" s="5">
        <f t="shared" si="1"/>
        <v>0.29999999999999966</v>
      </c>
      <c r="J18" s="13">
        <f t="shared" si="6"/>
        <v>-1.3674032225680938E-5</v>
      </c>
    </row>
    <row r="19" spans="1:10">
      <c r="A19" s="1">
        <v>15</v>
      </c>
      <c r="B19" s="5">
        <f t="shared" si="2"/>
        <v>3.2768000000000054E-11</v>
      </c>
      <c r="C19" s="5">
        <f t="shared" si="3"/>
        <v>4.4444444444444444E-3</v>
      </c>
      <c r="D19" s="5">
        <f t="shared" si="4"/>
        <v>6.1442123533282098E-6</v>
      </c>
      <c r="E19" s="5">
        <f t="shared" si="5"/>
        <v>0.34663531783502582</v>
      </c>
      <c r="F19" s="5">
        <f t="shared" si="1"/>
        <v>0.24999999999999967</v>
      </c>
      <c r="J19" s="13">
        <f t="shared" si="6"/>
        <v>-6.1441795853282095E-6</v>
      </c>
    </row>
    <row r="20" spans="1:10">
      <c r="A20" s="1">
        <v>16</v>
      </c>
      <c r="B20" s="5">
        <f t="shared" si="2"/>
        <v>6.5536000000000112E-12</v>
      </c>
      <c r="C20" s="5">
        <f t="shared" si="3"/>
        <v>3.90625E-3</v>
      </c>
      <c r="D20" s="5">
        <f t="shared" si="4"/>
        <v>2.7607725720371986E-6</v>
      </c>
      <c r="E20" s="5">
        <f t="shared" si="5"/>
        <v>-0.14550003380861354</v>
      </c>
      <c r="F20" s="5">
        <f t="shared" si="1"/>
        <v>0.19999999999999968</v>
      </c>
      <c r="J20" s="13">
        <f t="shared" si="6"/>
        <v>-2.7607660184371987E-6</v>
      </c>
    </row>
    <row r="21" spans="1:10">
      <c r="A21" s="1">
        <v>17</v>
      </c>
      <c r="B21" s="5">
        <f t="shared" si="2"/>
        <v>1.3107200000000023E-12</v>
      </c>
      <c r="C21" s="5">
        <f t="shared" si="3"/>
        <v>3.4602076124567475E-3</v>
      </c>
      <c r="D21" s="5">
        <f t="shared" si="4"/>
        <v>1.2404950799567113E-6</v>
      </c>
      <c r="E21" s="5">
        <f t="shared" si="5"/>
        <v>-0.60201190268482363</v>
      </c>
      <c r="F21" s="5">
        <f t="shared" si="1"/>
        <v>0.14999999999999969</v>
      </c>
      <c r="J21" s="13">
        <f t="shared" si="6"/>
        <v>-1.2404937692367114E-6</v>
      </c>
    </row>
    <row r="22" spans="1:10">
      <c r="A22" s="1">
        <v>18</v>
      </c>
      <c r="B22" s="5">
        <f t="shared" si="2"/>
        <v>2.6214400000000047E-13</v>
      </c>
      <c r="C22" s="5">
        <f t="shared" si="3"/>
        <v>3.0864197530864196E-3</v>
      </c>
      <c r="D22" s="5">
        <f t="shared" si="4"/>
        <v>5.5739036926945956E-7</v>
      </c>
      <c r="E22" s="5">
        <f t="shared" si="5"/>
        <v>-0.91113026188467694</v>
      </c>
      <c r="F22" s="5">
        <f t="shared" si="1"/>
        <v>9.9999999999999686E-2</v>
      </c>
      <c r="J22" s="13">
        <f t="shared" si="6"/>
        <v>-5.5739010712545951E-7</v>
      </c>
    </row>
    <row r="23" spans="1:10">
      <c r="A23" s="1">
        <v>19</v>
      </c>
      <c r="B23" s="5">
        <f t="shared" si="2"/>
        <v>5.24288000000001E-14</v>
      </c>
      <c r="C23" s="5">
        <f t="shared" si="3"/>
        <v>2.7700831024930748E-3</v>
      </c>
      <c r="D23" s="5">
        <f t="shared" si="4"/>
        <v>2.5045163723276172E-7</v>
      </c>
      <c r="E23" s="5">
        <f t="shared" si="5"/>
        <v>-0.99717215619637845</v>
      </c>
      <c r="F23" s="5">
        <f t="shared" si="1"/>
        <v>4.9999999999999684E-2</v>
      </c>
      <c r="J23" s="13">
        <f t="shared" si="6"/>
        <v>-2.5045158480396174E-7</v>
      </c>
    </row>
    <row r="24" spans="1:10">
      <c r="A24" s="1">
        <v>20</v>
      </c>
      <c r="B24" s="5">
        <f t="shared" si="2"/>
        <v>1.0485760000000023E-14</v>
      </c>
      <c r="C24" s="5">
        <f t="shared" si="3"/>
        <v>2.5000000000000001E-3</v>
      </c>
      <c r="D24" s="5">
        <f t="shared" si="4"/>
        <v>1.1253517471925912E-7</v>
      </c>
      <c r="E24" s="5">
        <f t="shared" si="5"/>
        <v>-0.83907152907645244</v>
      </c>
      <c r="F24" s="5">
        <f t="shared" si="1"/>
        <v>0</v>
      </c>
      <c r="J24" s="13">
        <f t="shared" si="6"/>
        <v>-1.1253516423349912E-7</v>
      </c>
    </row>
    <row r="25" spans="1:10">
      <c r="A25" s="1">
        <v>21</v>
      </c>
      <c r="B25" s="5">
        <f t="shared" si="2"/>
        <v>2.0971520000000049E-15</v>
      </c>
      <c r="C25" s="5">
        <f t="shared" si="3"/>
        <v>2.2675736961451248E-3</v>
      </c>
      <c r="D25" s="5">
        <f t="shared" si="4"/>
        <v>5.0565313483355203E-8</v>
      </c>
      <c r="E25" s="5">
        <f t="shared" si="5"/>
        <v>-0.47553692799599251</v>
      </c>
      <c r="F25" s="5">
        <f t="shared" si="1"/>
        <v>0</v>
      </c>
      <c r="J25" s="13">
        <f t="shared" si="6"/>
        <v>-5.0565311386203203E-8</v>
      </c>
    </row>
    <row r="26" spans="1:10">
      <c r="A26" s="1">
        <v>22</v>
      </c>
      <c r="B26" s="5">
        <f t="shared" si="2"/>
        <v>4.1943040000000096E-16</v>
      </c>
      <c r="C26" s="5">
        <f t="shared" si="3"/>
        <v>2.0661157024793389E-3</v>
      </c>
      <c r="D26" s="5">
        <f t="shared" si="4"/>
        <v>2.2720459927738556E-8</v>
      </c>
      <c r="E26" s="5">
        <f t="shared" si="5"/>
        <v>4.4256979880507854E-3</v>
      </c>
      <c r="F26" s="5">
        <f t="shared" si="1"/>
        <v>0</v>
      </c>
      <c r="J26" s="13">
        <f t="shared" si="6"/>
        <v>-2.2720459508308156E-8</v>
      </c>
    </row>
    <row r="27" spans="1:10">
      <c r="A27" s="1">
        <v>23</v>
      </c>
      <c r="B27" s="5">
        <f t="shared" si="2"/>
        <v>8.3886080000000206E-17</v>
      </c>
      <c r="C27" s="5">
        <f t="shared" si="3"/>
        <v>1.890359168241966E-3</v>
      </c>
      <c r="D27" s="5">
        <f t="shared" si="4"/>
        <v>1.0208960723597601E-8</v>
      </c>
      <c r="E27" s="5">
        <f t="shared" si="5"/>
        <v>0.48330475875300588</v>
      </c>
      <c r="F27" s="5">
        <f t="shared" si="1"/>
        <v>0</v>
      </c>
      <c r="J27" s="13">
        <f t="shared" si="6"/>
        <v>-1.0208960639711521E-8</v>
      </c>
    </row>
    <row r="28" spans="1:10">
      <c r="A28" s="1">
        <v>24</v>
      </c>
      <c r="B28" s="5">
        <f t="shared" si="2"/>
        <v>1.6777216000000042E-17</v>
      </c>
      <c r="C28" s="5">
        <f t="shared" si="3"/>
        <v>1.736111111111111E-3</v>
      </c>
      <c r="D28" s="5">
        <f t="shared" si="4"/>
        <v>4.5871817466475081E-9</v>
      </c>
      <c r="E28" s="5">
        <f t="shared" si="5"/>
        <v>0.84385395873249214</v>
      </c>
      <c r="F28" s="5">
        <f t="shared" si="1"/>
        <v>0</v>
      </c>
      <c r="J28" s="13">
        <f t="shared" si="6"/>
        <v>-4.5871817298702918E-9</v>
      </c>
    </row>
    <row r="29" spans="1:10">
      <c r="A29" s="1">
        <v>25</v>
      </c>
      <c r="B29" s="5">
        <f t="shared" si="2"/>
        <v>3.3554432000000086E-18</v>
      </c>
      <c r="C29" s="5">
        <f t="shared" si="3"/>
        <v>1.6000000000000001E-3</v>
      </c>
      <c r="D29" s="5">
        <f t="shared" si="4"/>
        <v>2.0611536224385579E-9</v>
      </c>
      <c r="E29" s="5">
        <f t="shared" si="5"/>
        <v>0.99779827917858066</v>
      </c>
      <c r="F29" s="5">
        <f t="shared" si="1"/>
        <v>0</v>
      </c>
      <c r="J29" s="13">
        <f t="shared" si="6"/>
        <v>-2.0611536190831146E-9</v>
      </c>
    </row>
    <row r="30" spans="1:10">
      <c r="A30" s="1">
        <v>26</v>
      </c>
      <c r="B30" s="5">
        <f t="shared" si="2"/>
        <v>6.7108864000000186E-19</v>
      </c>
      <c r="C30" s="5">
        <f t="shared" si="3"/>
        <v>1.4792899408284023E-3</v>
      </c>
      <c r="D30" s="5">
        <f t="shared" si="4"/>
        <v>9.2613602205677541E-10</v>
      </c>
      <c r="E30" s="5">
        <f t="shared" si="5"/>
        <v>0.90744678145019619</v>
      </c>
      <c r="F30" s="5">
        <f t="shared" si="1"/>
        <v>0</v>
      </c>
      <c r="J30" s="13">
        <f t="shared" si="6"/>
        <v>-9.2613602138568678E-10</v>
      </c>
    </row>
    <row r="31" spans="1:10">
      <c r="A31" s="1">
        <v>27</v>
      </c>
      <c r="B31" s="5">
        <f t="shared" si="2"/>
        <v>1.3421772800000037E-19</v>
      </c>
      <c r="C31" s="5">
        <f t="shared" si="3"/>
        <v>1.3717421124828531E-3</v>
      </c>
      <c r="D31" s="5">
        <f t="shared" si="4"/>
        <v>4.1613973942241488E-10</v>
      </c>
      <c r="E31" s="5">
        <f t="shared" si="5"/>
        <v>0.59492066330989202</v>
      </c>
      <c r="F31" s="5">
        <f t="shared" si="1"/>
        <v>0</v>
      </c>
      <c r="J31" s="13">
        <f t="shared" si="6"/>
        <v>-4.1613973928819718E-10</v>
      </c>
    </row>
    <row r="32" spans="1:10">
      <c r="A32" s="1">
        <v>28</v>
      </c>
      <c r="B32" s="5">
        <f t="shared" si="2"/>
        <v>2.6843545600000083E-20</v>
      </c>
      <c r="C32" s="5">
        <f t="shared" si="3"/>
        <v>1.2755102040816326E-3</v>
      </c>
      <c r="D32" s="5">
        <f t="shared" si="4"/>
        <v>1.8698363804268407E-10</v>
      </c>
      <c r="E32" s="5">
        <f t="shared" si="5"/>
        <v>0.13673721820783361</v>
      </c>
      <c r="F32" s="5">
        <f t="shared" si="1"/>
        <v>0</v>
      </c>
      <c r="J32" s="13">
        <f t="shared" si="6"/>
        <v>-1.8698363801584054E-10</v>
      </c>
    </row>
    <row r="33" spans="1:10">
      <c r="A33" s="1">
        <v>29</v>
      </c>
      <c r="B33" s="5">
        <f t="shared" si="2"/>
        <v>5.368709120000017E-21</v>
      </c>
      <c r="C33" s="5">
        <f t="shared" si="3"/>
        <v>1.1890606420927466E-3</v>
      </c>
      <c r="D33" s="5">
        <f t="shared" si="4"/>
        <v>8.4017164388588684E-11</v>
      </c>
      <c r="E33" s="5">
        <f t="shared" si="5"/>
        <v>-0.35492426678870498</v>
      </c>
      <c r="F33" s="5">
        <f t="shared" si="1"/>
        <v>0</v>
      </c>
      <c r="J33" s="13">
        <f t="shared" si="6"/>
        <v>-8.4017164383219972E-11</v>
      </c>
    </row>
    <row r="34" spans="1:10">
      <c r="A34" s="1">
        <v>30</v>
      </c>
      <c r="B34" s="5">
        <f t="shared" si="2"/>
        <v>1.0737418240000033E-21</v>
      </c>
      <c r="C34" s="5">
        <f t="shared" si="3"/>
        <v>1.1111111111111111E-3</v>
      </c>
      <c r="D34" s="5">
        <f t="shared" si="4"/>
        <v>3.7751345442790977E-11</v>
      </c>
      <c r="E34" s="5">
        <f t="shared" si="5"/>
        <v>-0.75968791285882131</v>
      </c>
      <c r="F34" s="5">
        <f t="shared" si="1"/>
        <v>0</v>
      </c>
      <c r="J34" s="13">
        <f t="shared" si="6"/>
        <v>-3.7751345441717239E-11</v>
      </c>
    </row>
    <row r="35" spans="1:10">
      <c r="A35" s="1">
        <v>31</v>
      </c>
      <c r="B35" s="5">
        <f t="shared" si="2"/>
        <v>2.1474836480000072E-22</v>
      </c>
      <c r="C35" s="5">
        <f t="shared" si="3"/>
        <v>1.0405827263267431E-3</v>
      </c>
      <c r="D35" s="5">
        <f t="shared" si="4"/>
        <v>1.6962772941840653E-11</v>
      </c>
      <c r="E35" s="5">
        <f t="shared" si="5"/>
        <v>-0.97845346281888423</v>
      </c>
      <c r="F35" s="5">
        <f t="shared" si="1"/>
        <v>0</v>
      </c>
      <c r="J35" s="13">
        <f t="shared" si="6"/>
        <v>-1.6962772941625906E-11</v>
      </c>
    </row>
    <row r="36" spans="1:10">
      <c r="A36" s="1">
        <v>32</v>
      </c>
      <c r="B36" s="5">
        <f t="shared" si="2"/>
        <v>4.2949672960000149E-23</v>
      </c>
      <c r="C36" s="5">
        <f t="shared" si="3"/>
        <v>9.765625E-4</v>
      </c>
      <c r="D36" s="5">
        <f t="shared" si="4"/>
        <v>7.6218651945128903E-12</v>
      </c>
      <c r="E36" s="5">
        <f t="shared" si="5"/>
        <v>-0.95765948032338466</v>
      </c>
      <c r="F36" s="5">
        <f t="shared" si="1"/>
        <v>0</v>
      </c>
      <c r="J36" s="13">
        <f t="shared" si="6"/>
        <v>-7.6218651944699399E-12</v>
      </c>
    </row>
    <row r="37" spans="1:10">
      <c r="A37" s="1">
        <v>33</v>
      </c>
      <c r="B37" s="5">
        <f t="shared" si="2"/>
        <v>8.5899345920000299E-24</v>
      </c>
      <c r="C37" s="5">
        <f t="shared" si="3"/>
        <v>9.1827364554637281E-4</v>
      </c>
      <c r="D37" s="5">
        <f t="shared" si="4"/>
        <v>3.4247247924915801E-12</v>
      </c>
      <c r="E37" s="5">
        <f t="shared" si="5"/>
        <v>-0.70239705750271353</v>
      </c>
      <c r="F37" s="5">
        <f t="shared" si="1"/>
        <v>0</v>
      </c>
      <c r="J37" s="13">
        <f t="shared" si="6"/>
        <v>-3.42472479248299E-12</v>
      </c>
    </row>
    <row r="38" spans="1:10">
      <c r="A38" s="1">
        <v>34</v>
      </c>
      <c r="B38" s="5">
        <f t="shared" si="2"/>
        <v>1.7179869184000065E-24</v>
      </c>
      <c r="C38" s="5">
        <f t="shared" si="3"/>
        <v>8.6505190311418688E-4</v>
      </c>
      <c r="D38" s="5">
        <f t="shared" si="4"/>
        <v>1.5388280433968073E-12</v>
      </c>
      <c r="E38" s="5">
        <f t="shared" si="5"/>
        <v>-0.27516333805159693</v>
      </c>
      <c r="F38" s="5">
        <f t="shared" si="1"/>
        <v>0</v>
      </c>
      <c r="J38" s="13">
        <f t="shared" si="6"/>
        <v>-1.5388280433950893E-12</v>
      </c>
    </row>
    <row r="39" spans="1:10">
      <c r="A39" s="1">
        <v>35</v>
      </c>
      <c r="B39" s="5">
        <f t="shared" si="2"/>
        <v>3.4359738368000129E-25</v>
      </c>
      <c r="C39" s="5">
        <f t="shared" si="3"/>
        <v>8.1632653061224493E-4</v>
      </c>
      <c r="D39" s="5">
        <f t="shared" si="4"/>
        <v>6.914400106940203E-13</v>
      </c>
      <c r="E39" s="5">
        <f t="shared" si="5"/>
        <v>0.21943996321145931</v>
      </c>
      <c r="F39" s="5">
        <f t="shared" si="1"/>
        <v>0</v>
      </c>
      <c r="J39" s="13">
        <f t="shared" si="6"/>
        <v>-6.9144001069367669E-13</v>
      </c>
    </row>
    <row r="40" spans="1:10">
      <c r="A40" s="1">
        <v>36</v>
      </c>
      <c r="B40" s="5">
        <f t="shared" si="2"/>
        <v>6.8719476736000271E-26</v>
      </c>
      <c r="C40" s="5">
        <f t="shared" si="3"/>
        <v>7.716049382716049E-4</v>
      </c>
      <c r="D40" s="5">
        <f t="shared" si="4"/>
        <v>3.1068402375434455E-13</v>
      </c>
      <c r="E40" s="5">
        <f t="shared" si="5"/>
        <v>0.66031670824408017</v>
      </c>
      <c r="F40" s="5">
        <f t="shared" si="1"/>
        <v>0</v>
      </c>
      <c r="J40" s="13">
        <f t="shared" si="6"/>
        <v>-3.1068402375427584E-13</v>
      </c>
    </row>
    <row r="41" spans="1:10">
      <c r="A41" s="1">
        <v>37</v>
      </c>
      <c r="B41" s="5">
        <f t="shared" si="2"/>
        <v>1.3743895347200055E-26</v>
      </c>
      <c r="C41" s="5">
        <f t="shared" si="3"/>
        <v>7.3046018991964939E-4</v>
      </c>
      <c r="D41" s="5">
        <f t="shared" si="4"/>
        <v>1.3959933056130979E-13</v>
      </c>
      <c r="E41" s="5">
        <f t="shared" si="5"/>
        <v>0.93952489374825598</v>
      </c>
      <c r="F41" s="5">
        <f t="shared" si="1"/>
        <v>0</v>
      </c>
      <c r="J41" s="13">
        <f t="shared" si="6"/>
        <v>-1.3959933056129605E-13</v>
      </c>
    </row>
    <row r="42" spans="1:10">
      <c r="A42" s="1">
        <v>38</v>
      </c>
      <c r="B42" s="5">
        <f t="shared" si="2"/>
        <v>2.748779069440011E-27</v>
      </c>
      <c r="C42" s="5">
        <f t="shared" si="3"/>
        <v>6.925207756232687E-4</v>
      </c>
      <c r="D42" s="5">
        <f t="shared" si="4"/>
        <v>6.2726022592570878E-14</v>
      </c>
      <c r="E42" s="5">
        <f t="shared" si="5"/>
        <v>0.98870461818666922</v>
      </c>
      <c r="F42" s="5">
        <f t="shared" si="1"/>
        <v>0</v>
      </c>
      <c r="J42" s="13">
        <f t="shared" si="6"/>
        <v>-6.2726022592568127E-14</v>
      </c>
    </row>
    <row r="43" spans="1:10">
      <c r="A43" s="1">
        <v>39</v>
      </c>
      <c r="B43" s="5">
        <f t="shared" si="2"/>
        <v>5.4975581388800229E-28</v>
      </c>
      <c r="C43" s="5">
        <f t="shared" si="3"/>
        <v>6.5746219592373442E-4</v>
      </c>
      <c r="D43" s="5">
        <f t="shared" si="4"/>
        <v>2.8184618754713292E-14</v>
      </c>
      <c r="E43" s="5">
        <f t="shared" si="5"/>
        <v>0.79581496981394406</v>
      </c>
      <c r="F43" s="5">
        <f t="shared" si="1"/>
        <v>0</v>
      </c>
      <c r="J43" s="13">
        <f t="shared" si="6"/>
        <v>-2.8184618754712743E-14</v>
      </c>
    </row>
    <row r="44" spans="1:10">
      <c r="A44" s="1">
        <v>40</v>
      </c>
      <c r="B44" s="5">
        <f t="shared" si="2"/>
        <v>1.0995116277760049E-28</v>
      </c>
      <c r="C44" s="5">
        <f t="shared" si="3"/>
        <v>6.2500000000000001E-4</v>
      </c>
      <c r="D44" s="5">
        <f t="shared" si="4"/>
        <v>1.2664165549094176E-14</v>
      </c>
      <c r="E44" s="5">
        <f t="shared" si="5"/>
        <v>0.40808206181339196</v>
      </c>
      <c r="F44" s="5">
        <f t="shared" si="1"/>
        <v>0</v>
      </c>
      <c r="J44" s="13">
        <f t="shared" si="6"/>
        <v>-1.2664165549094065E-14</v>
      </c>
    </row>
    <row r="45" spans="1:10">
      <c r="A45" s="1">
        <v>41</v>
      </c>
      <c r="B45" s="5">
        <f t="shared" si="2"/>
        <v>2.1990232555520095E-29</v>
      </c>
      <c r="C45" s="5">
        <f t="shared" si="3"/>
        <v>5.9488399762046404E-4</v>
      </c>
      <c r="D45" s="5">
        <f t="shared" si="4"/>
        <v>5.6903763875834665E-15</v>
      </c>
      <c r="E45" s="5">
        <f t="shared" si="5"/>
        <v>-7.9563567278540068E-2</v>
      </c>
      <c r="F45" s="5">
        <f t="shared" si="1"/>
        <v>0</v>
      </c>
      <c r="J45" s="13">
        <f t="shared" si="6"/>
        <v>-5.6903763875834444E-15</v>
      </c>
    </row>
    <row r="46" spans="1:10">
      <c r="A46" s="1">
        <v>42</v>
      </c>
      <c r="B46" s="5">
        <f t="shared" si="2"/>
        <v>4.3980465111040198E-30</v>
      </c>
      <c r="C46" s="5">
        <f t="shared" si="3"/>
        <v>5.6689342403628119E-4</v>
      </c>
      <c r="D46" s="5">
        <f t="shared" si="4"/>
        <v>2.5568509276699837E-15</v>
      </c>
      <c r="E46" s="5">
        <f t="shared" si="5"/>
        <v>-0.54772926022426838</v>
      </c>
      <c r="F46" s="5">
        <f t="shared" si="1"/>
        <v>0</v>
      </c>
      <c r="J46" s="13">
        <f t="shared" si="6"/>
        <v>-2.5568509276699794E-15</v>
      </c>
    </row>
    <row r="47" spans="1:10">
      <c r="A47" s="1">
        <v>43</v>
      </c>
      <c r="B47" s="5">
        <f t="shared" si="2"/>
        <v>8.7960930222080392E-31</v>
      </c>
      <c r="C47" s="5">
        <f t="shared" si="3"/>
        <v>5.4083288263926451E-4</v>
      </c>
      <c r="D47" s="5">
        <f t="shared" si="4"/>
        <v>1.1488671787321141E-15</v>
      </c>
      <c r="E47" s="5">
        <f t="shared" si="5"/>
        <v>-0.88179172754132418</v>
      </c>
      <c r="F47" s="5">
        <f t="shared" si="1"/>
        <v>0</v>
      </c>
      <c r="J47" s="13">
        <f t="shared" si="6"/>
        <v>-1.1488671787321134E-15</v>
      </c>
    </row>
    <row r="48" spans="1:10">
      <c r="A48" s="1">
        <v>44</v>
      </c>
      <c r="B48" s="5">
        <f t="shared" si="2"/>
        <v>1.7592186044416087E-31</v>
      </c>
      <c r="C48" s="5">
        <f t="shared" si="3"/>
        <v>5.1652892561983473E-4</v>
      </c>
      <c r="D48" s="5">
        <f t="shared" si="4"/>
        <v>5.162192993279735E-16</v>
      </c>
      <c r="E48" s="5">
        <f t="shared" si="5"/>
        <v>-0.99996082639463713</v>
      </c>
      <c r="F48" s="5">
        <f t="shared" si="1"/>
        <v>0</v>
      </c>
      <c r="J48" s="13">
        <f t="shared" si="6"/>
        <v>-5.162192993279733E-16</v>
      </c>
    </row>
    <row r="49" spans="1:10">
      <c r="A49" s="1">
        <v>45</v>
      </c>
      <c r="B49" s="5">
        <f t="shared" si="2"/>
        <v>3.5184372088832175E-32</v>
      </c>
      <c r="C49" s="5">
        <f t="shared" si="3"/>
        <v>4.9382716049382717E-4</v>
      </c>
      <c r="D49" s="5">
        <f t="shared" si="4"/>
        <v>2.3195228302435691E-16</v>
      </c>
      <c r="E49" s="5">
        <f t="shared" si="5"/>
        <v>-0.87330464009351561</v>
      </c>
      <c r="F49" s="5">
        <f t="shared" si="1"/>
        <v>0</v>
      </c>
      <c r="J49" s="13">
        <f t="shared" si="6"/>
        <v>-2.3195228302435686E-16</v>
      </c>
    </row>
    <row r="50" spans="1:10">
      <c r="A50" s="1">
        <v>46</v>
      </c>
      <c r="B50" s="5">
        <f t="shared" si="2"/>
        <v>7.0368744177664344E-33</v>
      </c>
      <c r="C50" s="5">
        <f t="shared" si="3"/>
        <v>4.7258979206049151E-4</v>
      </c>
      <c r="D50" s="5">
        <f t="shared" si="4"/>
        <v>1.0422287905595846E-16</v>
      </c>
      <c r="E50" s="5">
        <f t="shared" si="5"/>
        <v>-0.53283302033339752</v>
      </c>
      <c r="F50" s="5">
        <f t="shared" si="1"/>
        <v>0</v>
      </c>
      <c r="J50" s="13">
        <f t="shared" si="6"/>
        <v>-1.0422287905595845E-16</v>
      </c>
    </row>
    <row r="51" spans="1:10">
      <c r="A51" s="1">
        <v>47</v>
      </c>
      <c r="B51" s="5">
        <f t="shared" si="2"/>
        <v>1.4073748835532871E-33</v>
      </c>
      <c r="C51" s="5">
        <f t="shared" si="3"/>
        <v>4.526935264825713E-4</v>
      </c>
      <c r="D51" s="5">
        <f t="shared" si="4"/>
        <v>4.683035828352842E-17</v>
      </c>
      <c r="E51" s="5">
        <f t="shared" si="5"/>
        <v>-6.1905293994420546E-2</v>
      </c>
      <c r="F51" s="5">
        <f t="shared" si="1"/>
        <v>0</v>
      </c>
      <c r="J51" s="13">
        <f t="shared" si="6"/>
        <v>-4.683035828352842E-17</v>
      </c>
    </row>
    <row r="52" spans="1:10">
      <c r="A52" s="1">
        <v>48</v>
      </c>
      <c r="B52" s="5">
        <f t="shared" si="2"/>
        <v>2.8147497671065745E-34</v>
      </c>
      <c r="C52" s="5">
        <f t="shared" si="3"/>
        <v>4.3402777777777775E-4</v>
      </c>
      <c r="D52" s="5">
        <f t="shared" si="4"/>
        <v>2.1042236376776083E-17</v>
      </c>
      <c r="E52" s="5">
        <f t="shared" si="5"/>
        <v>0.42417900733699698</v>
      </c>
      <c r="F52" s="5">
        <f t="shared" si="1"/>
        <v>0</v>
      </c>
      <c r="J52" s="13">
        <f t="shared" si="6"/>
        <v>-2.1042236376776083E-17</v>
      </c>
    </row>
    <row r="53" spans="1:10">
      <c r="A53" s="1">
        <v>49</v>
      </c>
      <c r="B53" s="5">
        <f t="shared" si="2"/>
        <v>5.6294995342131496E-35</v>
      </c>
      <c r="C53" s="5">
        <f t="shared" si="3"/>
        <v>4.1649312786339027E-4</v>
      </c>
      <c r="D53" s="5">
        <f t="shared" si="4"/>
        <v>9.4548862738865416E-18</v>
      </c>
      <c r="E53" s="5">
        <f t="shared" si="5"/>
        <v>0.80640949391225458</v>
      </c>
      <c r="F53" s="5">
        <f t="shared" si="1"/>
        <v>0</v>
      </c>
      <c r="J53" s="13">
        <f t="shared" si="6"/>
        <v>-9.4548862738865416E-18</v>
      </c>
    </row>
    <row r="54" spans="1:10">
      <c r="A54" s="1">
        <v>50</v>
      </c>
      <c r="B54" s="5">
        <f t="shared" si="2"/>
        <v>1.1258999068426299E-35</v>
      </c>
      <c r="C54" s="5">
        <f t="shared" si="3"/>
        <v>4.0000000000000002E-4</v>
      </c>
      <c r="D54" s="5">
        <f t="shared" si="4"/>
        <v>4.2483542552915889E-18</v>
      </c>
      <c r="E54" s="5">
        <f t="shared" si="5"/>
        <v>0.99120281186347359</v>
      </c>
      <c r="F54" s="5">
        <f t="shared" si="1"/>
        <v>0</v>
      </c>
      <c r="J54" s="13">
        <f t="shared" si="6"/>
        <v>-4.2483542552915889E-18</v>
      </c>
    </row>
    <row r="55" spans="1:10">
      <c r="A55" s="1">
        <v>51</v>
      </c>
      <c r="B55" s="5">
        <f t="shared" si="2"/>
        <v>2.25179981368526E-36</v>
      </c>
      <c r="C55" s="5">
        <f t="shared" si="3"/>
        <v>3.8446751249519417E-4</v>
      </c>
      <c r="D55" s="5">
        <f t="shared" si="4"/>
        <v>1.9089086167331519E-18</v>
      </c>
      <c r="E55" s="5">
        <f t="shared" si="5"/>
        <v>0.93331511206392204</v>
      </c>
      <c r="F55" s="5">
        <f t="shared" si="1"/>
        <v>0</v>
      </c>
      <c r="J55" s="13">
        <f t="shared" si="6"/>
        <v>-1.9089086167331519E-18</v>
      </c>
    </row>
    <row r="56" spans="1:10">
      <c r="A56" s="1">
        <v>52</v>
      </c>
      <c r="B56" s="5">
        <f t="shared" si="2"/>
        <v>4.5035996273705219E-37</v>
      </c>
      <c r="C56" s="5">
        <f t="shared" si="3"/>
        <v>3.6982248520710058E-4</v>
      </c>
      <c r="D56" s="5">
        <f t="shared" si="4"/>
        <v>8.5772793135114799E-19</v>
      </c>
      <c r="E56" s="5">
        <f t="shared" si="5"/>
        <v>0.64691932232864036</v>
      </c>
      <c r="F56" s="5">
        <f t="shared" si="1"/>
        <v>0</v>
      </c>
      <c r="J56" s="13">
        <f t="shared" si="6"/>
        <v>-8.5772793135114799E-19</v>
      </c>
    </row>
    <row r="57" spans="1:10">
      <c r="A57" s="1">
        <v>53</v>
      </c>
      <c r="B57" s="5">
        <f t="shared" si="2"/>
        <v>9.0071992547410445E-38</v>
      </c>
      <c r="C57" s="5">
        <f t="shared" si="3"/>
        <v>3.55998576005696E-4</v>
      </c>
      <c r="D57" s="5">
        <f t="shared" si="4"/>
        <v>3.8540200288841702E-19</v>
      </c>
      <c r="E57" s="5">
        <f t="shared" si="5"/>
        <v>0.20213512038718198</v>
      </c>
      <c r="F57" s="5">
        <f t="shared" si="1"/>
        <v>0</v>
      </c>
      <c r="J57" s="13">
        <f t="shared" si="6"/>
        <v>-3.8540200288841702E-19</v>
      </c>
    </row>
    <row r="58" spans="1:10">
      <c r="A58" s="1">
        <v>54</v>
      </c>
      <c r="B58" s="5">
        <f t="shared" si="2"/>
        <v>1.8014398509482089E-38</v>
      </c>
      <c r="C58" s="5">
        <f t="shared" si="3"/>
        <v>3.4293552812071328E-4</v>
      </c>
      <c r="D58" s="5">
        <f t="shared" si="4"/>
        <v>1.7317228272655536E-19</v>
      </c>
      <c r="E58" s="5">
        <f t="shared" si="5"/>
        <v>-0.29213880873383619</v>
      </c>
      <c r="F58" s="5">
        <f t="shared" si="1"/>
        <v>0</v>
      </c>
      <c r="J58" s="13">
        <f t="shared" si="6"/>
        <v>-1.7317228272655536E-19</v>
      </c>
    </row>
    <row r="59" spans="1:10">
      <c r="A59" s="1">
        <v>55</v>
      </c>
      <c r="B59" s="5">
        <f t="shared" si="2"/>
        <v>3.6028797018964183E-39</v>
      </c>
      <c r="C59" s="5">
        <f t="shared" si="3"/>
        <v>3.3057851239669424E-4</v>
      </c>
      <c r="D59" s="5">
        <f t="shared" si="4"/>
        <v>7.7811322411337966E-20</v>
      </c>
      <c r="E59" s="5">
        <f t="shared" si="5"/>
        <v>-0.71488696877966507</v>
      </c>
      <c r="F59" s="5">
        <f t="shared" si="1"/>
        <v>0</v>
      </c>
      <c r="J59" s="13">
        <f t="shared" si="6"/>
        <v>-7.7811322411337966E-20</v>
      </c>
    </row>
    <row r="60" spans="1:10">
      <c r="A60" s="1">
        <v>56</v>
      </c>
      <c r="B60" s="5">
        <f t="shared" si="2"/>
        <v>7.2057594037928363E-40</v>
      </c>
      <c r="C60" s="5">
        <f t="shared" si="3"/>
        <v>3.1887755102040814E-4</v>
      </c>
      <c r="D60" s="5">
        <f t="shared" si="4"/>
        <v>3.4962880895677488E-20</v>
      </c>
      <c r="E60" s="5">
        <f t="shared" si="5"/>
        <v>-0.96260586631356659</v>
      </c>
      <c r="F60" s="5">
        <f t="shared" si="1"/>
        <v>0</v>
      </c>
      <c r="J60" s="13">
        <f t="shared" si="6"/>
        <v>-3.4962880895677488E-20</v>
      </c>
    </row>
    <row r="61" spans="1:10">
      <c r="A61" s="1">
        <v>57</v>
      </c>
      <c r="B61" s="5">
        <f t="shared" si="2"/>
        <v>1.4411518807585674E-40</v>
      </c>
      <c r="C61" s="5">
        <f t="shared" si="3"/>
        <v>3.0778701138811941E-4</v>
      </c>
      <c r="D61" s="5">
        <f t="shared" si="4"/>
        <v>1.5709835055408607E-20</v>
      </c>
      <c r="E61" s="5">
        <f t="shared" si="5"/>
        <v>-0.97464527572065773</v>
      </c>
      <c r="F61" s="5">
        <f t="shared" si="1"/>
        <v>0</v>
      </c>
      <c r="J61" s="13">
        <f t="shared" si="6"/>
        <v>-1.5709835055408607E-20</v>
      </c>
    </row>
    <row r="62" spans="1:10">
      <c r="A62" s="1">
        <v>58</v>
      </c>
      <c r="B62" s="5">
        <f t="shared" si="2"/>
        <v>2.8823037615171354E-41</v>
      </c>
      <c r="C62" s="5">
        <f t="shared" si="3"/>
        <v>2.9726516052318666E-4</v>
      </c>
      <c r="D62" s="5">
        <f t="shared" si="4"/>
        <v>7.0588839118991336E-21</v>
      </c>
      <c r="E62" s="5">
        <f t="shared" si="5"/>
        <v>-0.7480575296890003</v>
      </c>
      <c r="F62" s="5">
        <f t="shared" si="1"/>
        <v>0</v>
      </c>
      <c r="J62" s="13">
        <f t="shared" si="6"/>
        <v>-7.0588839118991336E-21</v>
      </c>
    </row>
    <row r="63" spans="1:10">
      <c r="A63" s="1">
        <v>59</v>
      </c>
      <c r="B63" s="5">
        <f t="shared" si="2"/>
        <v>5.7646075230342707E-42</v>
      </c>
      <c r="C63" s="5">
        <f t="shared" si="3"/>
        <v>2.8727377190462512E-4</v>
      </c>
      <c r="D63" s="5">
        <f t="shared" si="4"/>
        <v>3.1717609959573677E-21</v>
      </c>
      <c r="E63" s="5">
        <f t="shared" si="5"/>
        <v>-0.33831921097105522</v>
      </c>
      <c r="F63" s="5">
        <f t="shared" si="1"/>
        <v>0</v>
      </c>
      <c r="J63" s="13">
        <f t="shared" si="6"/>
        <v>-3.1717609959573677E-21</v>
      </c>
    </row>
    <row r="64" spans="1:10">
      <c r="A64" s="1">
        <v>60</v>
      </c>
      <c r="B64" s="5">
        <f t="shared" si="2"/>
        <v>1.1529215046068546E-42</v>
      </c>
      <c r="C64" s="5">
        <f t="shared" si="3"/>
        <v>2.7777777777777778E-4</v>
      </c>
      <c r="D64" s="5">
        <f t="shared" si="4"/>
        <v>1.4251640827409352E-21</v>
      </c>
      <c r="E64" s="5">
        <f t="shared" si="5"/>
        <v>0.15425144988758405</v>
      </c>
      <c r="F64" s="5">
        <f t="shared" si="1"/>
        <v>0</v>
      </c>
      <c r="J64" s="13">
        <f t="shared" si="6"/>
        <v>-1.4251640827409352E-21</v>
      </c>
    </row>
    <row r="65" spans="1:10">
      <c r="A65" s="1">
        <v>61</v>
      </c>
      <c r="B65" s="5">
        <f t="shared" si="2"/>
        <v>2.3058430092137092E-43</v>
      </c>
      <c r="C65" s="5">
        <f t="shared" si="3"/>
        <v>2.6874496103198063E-4</v>
      </c>
      <c r="D65" s="5">
        <f t="shared" si="4"/>
        <v>6.4036750099505193E-22</v>
      </c>
      <c r="E65" s="5">
        <f t="shared" si="5"/>
        <v>0.6090559761063562</v>
      </c>
      <c r="F65" s="5">
        <f t="shared" si="1"/>
        <v>0</v>
      </c>
      <c r="J65" s="13">
        <f t="shared" si="6"/>
        <v>-6.4036750099505193E-22</v>
      </c>
    </row>
    <row r="66" spans="1:10">
      <c r="A66" s="1">
        <v>62</v>
      </c>
      <c r="B66" s="5">
        <f t="shared" si="2"/>
        <v>4.611686018427418E-44</v>
      </c>
      <c r="C66" s="5">
        <f t="shared" si="3"/>
        <v>2.6014568158168577E-4</v>
      </c>
      <c r="D66" s="5">
        <f t="shared" si="4"/>
        <v>2.8773566587644137E-22</v>
      </c>
      <c r="E66" s="5">
        <f t="shared" si="5"/>
        <v>0.91474235780453128</v>
      </c>
      <c r="F66" s="5">
        <f t="shared" si="1"/>
        <v>0</v>
      </c>
      <c r="J66" s="13">
        <f t="shared" si="6"/>
        <v>-2.8773566587644137E-22</v>
      </c>
    </row>
    <row r="67" spans="1:10">
      <c r="A67" s="1">
        <v>63</v>
      </c>
      <c r="B67" s="5">
        <f t="shared" si="2"/>
        <v>9.2233720368548387E-45</v>
      </c>
      <c r="C67" s="5">
        <f t="shared" si="3"/>
        <v>2.5195263290501388E-4</v>
      </c>
      <c r="D67" s="5">
        <f t="shared" si="4"/>
        <v>1.2928796868783984E-22</v>
      </c>
      <c r="E67" s="5">
        <f t="shared" si="5"/>
        <v>0.99646790755712489</v>
      </c>
      <c r="F67" s="5">
        <f t="shared" si="1"/>
        <v>0</v>
      </c>
      <c r="J67" s="13">
        <f t="shared" si="6"/>
        <v>-1.2928796868783984E-22</v>
      </c>
    </row>
    <row r="68" spans="1:10">
      <c r="A68" s="1">
        <v>64</v>
      </c>
      <c r="B68" s="5">
        <f t="shared" si="2"/>
        <v>1.8446744073709679E-45</v>
      </c>
      <c r="C68" s="5">
        <f t="shared" si="3"/>
        <v>2.44140625E-4</v>
      </c>
      <c r="D68" s="5">
        <f t="shared" si="4"/>
        <v>5.8092829043327021E-23</v>
      </c>
      <c r="E68" s="5">
        <f t="shared" si="5"/>
        <v>0.83422336050651025</v>
      </c>
      <c r="F68" s="5">
        <f t="shared" si="1"/>
        <v>0</v>
      </c>
      <c r="J68" s="13">
        <f t="shared" si="6"/>
        <v>-5.8092829043327021E-23</v>
      </c>
    </row>
    <row r="69" spans="1:10">
      <c r="A69" s="1">
        <v>65</v>
      </c>
      <c r="B69" s="5">
        <f t="shared" ref="B69:B132" si="7">POWER($B$1,A69)</f>
        <v>3.6893488147419357E-46</v>
      </c>
      <c r="C69" s="5">
        <f t="shared" si="3"/>
        <v>2.3668639053254438E-4</v>
      </c>
      <c r="D69" s="5">
        <f t="shared" si="4"/>
        <v>2.6102790696677047E-23</v>
      </c>
      <c r="E69" s="5">
        <f t="shared" si="5"/>
        <v>0.46773184024707359</v>
      </c>
      <c r="F69" s="5">
        <f t="shared" ref="F69:F132" si="8">IF(F68-0.05&lt;0,0,F68-0.05)</f>
        <v>0</v>
      </c>
      <c r="J69" s="13">
        <f t="shared" si="6"/>
        <v>-2.6102790696677047E-23</v>
      </c>
    </row>
    <row r="70" spans="1:10">
      <c r="A70" s="1">
        <v>66</v>
      </c>
      <c r="B70" s="5">
        <f t="shared" si="7"/>
        <v>7.378697629483873E-47</v>
      </c>
      <c r="C70" s="5">
        <f t="shared" ref="C70:C133" si="9">1/A70^2</f>
        <v>2.295684113865932E-4</v>
      </c>
      <c r="D70" s="5">
        <f t="shared" ref="D70:D133" si="10">EXP(-$D$1*A70)</f>
        <v>1.1728739904306497E-23</v>
      </c>
      <c r="E70" s="5">
        <f t="shared" ref="E70:E133" si="11">COS($E$1*A70)</f>
        <v>-1.3276747223059479E-2</v>
      </c>
      <c r="F70" s="5">
        <f t="shared" si="8"/>
        <v>0</v>
      </c>
      <c r="J70" s="13">
        <f t="shared" ref="J70:J133" si="12">B70-D70</f>
        <v>-1.1728739904306497E-23</v>
      </c>
    </row>
    <row r="71" spans="1:10">
      <c r="A71" s="1">
        <v>67</v>
      </c>
      <c r="B71" s="5">
        <f t="shared" si="7"/>
        <v>1.4757395258967747E-47</v>
      </c>
      <c r="C71" s="5">
        <f t="shared" si="9"/>
        <v>2.2276676319893073E-4</v>
      </c>
      <c r="D71" s="5">
        <f t="shared" si="10"/>
        <v>5.2700625516023741E-24</v>
      </c>
      <c r="E71" s="5">
        <f t="shared" si="11"/>
        <v>-0.49103472393024045</v>
      </c>
      <c r="F71" s="5">
        <f t="shared" si="8"/>
        <v>0</v>
      </c>
      <c r="J71" s="13">
        <f t="shared" si="12"/>
        <v>-5.2700625516023741E-24</v>
      </c>
    </row>
    <row r="72" spans="1:10">
      <c r="A72" s="1">
        <v>68</v>
      </c>
      <c r="B72" s="5">
        <f t="shared" si="7"/>
        <v>2.9514790517935497E-48</v>
      </c>
      <c r="C72" s="5">
        <f t="shared" si="9"/>
        <v>2.1626297577854672E-4</v>
      </c>
      <c r="D72" s="5">
        <f t="shared" si="10"/>
        <v>2.3679917471444463E-24</v>
      </c>
      <c r="E72" s="5">
        <f t="shared" si="11"/>
        <v>-0.84857027478460523</v>
      </c>
      <c r="F72" s="5">
        <f t="shared" si="8"/>
        <v>0</v>
      </c>
      <c r="J72" s="13">
        <f t="shared" si="12"/>
        <v>-2.3679917471444463E-24</v>
      </c>
    </row>
    <row r="73" spans="1:10">
      <c r="A73" s="1">
        <v>69</v>
      </c>
      <c r="B73" s="5">
        <f t="shared" si="7"/>
        <v>5.9029581035871004E-49</v>
      </c>
      <c r="C73" s="5">
        <f t="shared" si="9"/>
        <v>2.1003990758244065E-4</v>
      </c>
      <c r="D73" s="5">
        <f t="shared" si="10"/>
        <v>1.0640072787825469E-24</v>
      </c>
      <c r="E73" s="5">
        <f t="shared" si="11"/>
        <v>-0.99834622744874224</v>
      </c>
      <c r="F73" s="5">
        <f t="shared" si="8"/>
        <v>0</v>
      </c>
      <c r="J73" s="13">
        <f t="shared" si="12"/>
        <v>-1.0640072787825469E-24</v>
      </c>
    </row>
    <row r="74" spans="1:10">
      <c r="A74" s="1">
        <v>70</v>
      </c>
      <c r="B74" s="5">
        <f t="shared" si="7"/>
        <v>1.18059162071742E-49</v>
      </c>
      <c r="C74" s="5">
        <f t="shared" si="9"/>
        <v>2.0408163265306123E-4</v>
      </c>
      <c r="D74" s="5">
        <f t="shared" si="10"/>
        <v>4.7808928838854688E-25</v>
      </c>
      <c r="E74" s="5">
        <f t="shared" si="11"/>
        <v>-0.90369220509150672</v>
      </c>
      <c r="F74" s="5">
        <f t="shared" si="8"/>
        <v>0</v>
      </c>
      <c r="J74" s="13">
        <f t="shared" si="12"/>
        <v>-4.7808928838854688E-25</v>
      </c>
    </row>
    <row r="75" spans="1:10">
      <c r="A75" s="1">
        <v>71</v>
      </c>
      <c r="B75" s="5">
        <f t="shared" si="7"/>
        <v>2.3611832414348404E-50</v>
      </c>
      <c r="C75" s="5">
        <f t="shared" si="9"/>
        <v>1.9837333862328903E-4</v>
      </c>
      <c r="D75" s="5">
        <f t="shared" si="10"/>
        <v>2.148193647071645E-25</v>
      </c>
      <c r="E75" s="5">
        <f t="shared" si="11"/>
        <v>-0.58778281356038697</v>
      </c>
      <c r="F75" s="5">
        <f t="shared" si="8"/>
        <v>0</v>
      </c>
      <c r="J75" s="13">
        <f t="shared" si="12"/>
        <v>-2.148193647071645E-25</v>
      </c>
    </row>
    <row r="76" spans="1:10">
      <c r="A76" s="1">
        <v>72</v>
      </c>
      <c r="B76" s="5">
        <f t="shared" si="7"/>
        <v>4.7223664828696818E-51</v>
      </c>
      <c r="C76" s="5">
        <f t="shared" si="9"/>
        <v>1.9290123456790122E-4</v>
      </c>
      <c r="D76" s="5">
        <f t="shared" si="10"/>
        <v>9.6524562616190124E-26</v>
      </c>
      <c r="E76" s="5">
        <f t="shared" si="11"/>
        <v>-0.12796368962740468</v>
      </c>
      <c r="F76" s="5">
        <f t="shared" si="8"/>
        <v>0</v>
      </c>
      <c r="J76" s="13">
        <f t="shared" si="12"/>
        <v>-9.6524562616190124E-26</v>
      </c>
    </row>
    <row r="77" spans="1:10">
      <c r="A77" s="1">
        <v>73</v>
      </c>
      <c r="B77" s="5">
        <f t="shared" si="7"/>
        <v>9.4447329657393631E-52</v>
      </c>
      <c r="C77" s="5">
        <f t="shared" si="9"/>
        <v>1.8765246762994934E-4</v>
      </c>
      <c r="D77" s="5">
        <f t="shared" si="10"/>
        <v>4.3371281732200416E-26</v>
      </c>
      <c r="E77" s="5">
        <f t="shared" si="11"/>
        <v>0.36318540841606234</v>
      </c>
      <c r="F77" s="5">
        <f t="shared" si="8"/>
        <v>0</v>
      </c>
      <c r="J77" s="13">
        <f t="shared" si="12"/>
        <v>-4.3371281732200416E-26</v>
      </c>
    </row>
    <row r="78" spans="1:10">
      <c r="A78" s="1">
        <v>74</v>
      </c>
      <c r="B78" s="5">
        <f t="shared" si="7"/>
        <v>1.8889465931478732E-52</v>
      </c>
      <c r="C78" s="5">
        <f t="shared" si="9"/>
        <v>1.8261504747991235E-4</v>
      </c>
      <c r="D78" s="5">
        <f t="shared" si="10"/>
        <v>1.9487973093165845E-26</v>
      </c>
      <c r="E78" s="5">
        <f t="shared" si="11"/>
        <v>0.7654140519453434</v>
      </c>
      <c r="F78" s="5">
        <f t="shared" si="8"/>
        <v>0</v>
      </c>
      <c r="J78" s="13">
        <f t="shared" si="12"/>
        <v>-1.9487973093165845E-26</v>
      </c>
    </row>
    <row r="79" spans="1:10">
      <c r="A79" s="1">
        <v>75</v>
      </c>
      <c r="B79" s="5">
        <f t="shared" si="7"/>
        <v>3.7778931862957461E-53</v>
      </c>
      <c r="C79" s="5">
        <f t="shared" si="9"/>
        <v>1.7777777777777779E-4</v>
      </c>
      <c r="D79" s="5">
        <f t="shared" si="10"/>
        <v>8.75651076269652E-27</v>
      </c>
      <c r="E79" s="5">
        <f t="shared" si="11"/>
        <v>0.98024264081010815</v>
      </c>
      <c r="F79" s="5">
        <f t="shared" si="8"/>
        <v>0</v>
      </c>
      <c r="J79" s="13">
        <f t="shared" si="12"/>
        <v>-8.75651076269652E-27</v>
      </c>
    </row>
    <row r="80" spans="1:10">
      <c r="A80" s="1">
        <v>76</v>
      </c>
      <c r="B80" s="5">
        <f t="shared" si="7"/>
        <v>7.5557863725914944E-54</v>
      </c>
      <c r="C80" s="5">
        <f t="shared" si="9"/>
        <v>1.7313019390581717E-4</v>
      </c>
      <c r="D80" s="5">
        <f t="shared" si="10"/>
        <v>3.9345539102837126E-27</v>
      </c>
      <c r="E80" s="5">
        <f t="shared" si="11"/>
        <v>0.95507364404729489</v>
      </c>
      <c r="F80" s="5">
        <f t="shared" si="8"/>
        <v>0</v>
      </c>
      <c r="J80" s="13">
        <f t="shared" si="12"/>
        <v>-3.9345539102837126E-27</v>
      </c>
    </row>
    <row r="81" spans="1:10">
      <c r="A81" s="1">
        <v>77</v>
      </c>
      <c r="B81" s="5">
        <f t="shared" si="7"/>
        <v>1.5111572745182991E-54</v>
      </c>
      <c r="C81" s="5">
        <f t="shared" si="9"/>
        <v>1.6866250632484398E-4</v>
      </c>
      <c r="D81" s="5">
        <f t="shared" si="10"/>
        <v>1.7679090327711494E-27</v>
      </c>
      <c r="E81" s="5">
        <f t="shared" si="11"/>
        <v>0.69606930986388971</v>
      </c>
      <c r="F81" s="5">
        <f t="shared" si="8"/>
        <v>0</v>
      </c>
      <c r="J81" s="13">
        <f t="shared" si="12"/>
        <v>-1.7679090327711494E-27</v>
      </c>
    </row>
    <row r="82" spans="1:10">
      <c r="A82" s="1">
        <v>78</v>
      </c>
      <c r="B82" s="5">
        <f t="shared" si="7"/>
        <v>3.0223145490365979E-55</v>
      </c>
      <c r="C82" s="5">
        <f t="shared" si="9"/>
        <v>1.643655489809336E-4</v>
      </c>
      <c r="D82" s="5">
        <f t="shared" si="10"/>
        <v>7.9437273434853625E-28</v>
      </c>
      <c r="E82" s="5">
        <f t="shared" si="11"/>
        <v>0.26664293235993725</v>
      </c>
      <c r="F82" s="5">
        <f t="shared" si="8"/>
        <v>0</v>
      </c>
      <c r="J82" s="13">
        <f t="shared" si="12"/>
        <v>-7.9437273434853625E-28</v>
      </c>
    </row>
    <row r="83" spans="1:10">
      <c r="A83" s="1">
        <v>79</v>
      </c>
      <c r="B83" s="5">
        <f t="shared" si="7"/>
        <v>6.0446290980731975E-56</v>
      </c>
      <c r="C83" s="5">
        <f t="shared" si="9"/>
        <v>1.602307322544464E-4</v>
      </c>
      <c r="D83" s="5">
        <f t="shared" si="10"/>
        <v>3.5693467784779365E-28</v>
      </c>
      <c r="E83" s="5">
        <f t="shared" si="11"/>
        <v>-0.22806693448309956</v>
      </c>
      <c r="F83" s="5">
        <f t="shared" si="8"/>
        <v>0</v>
      </c>
      <c r="J83" s="13">
        <f t="shared" si="12"/>
        <v>-3.5693467784779365E-28</v>
      </c>
    </row>
    <row r="84" spans="1:10">
      <c r="A84" s="1">
        <v>80</v>
      </c>
      <c r="B84" s="5">
        <f t="shared" si="7"/>
        <v>1.2089258196146395E-56</v>
      </c>
      <c r="C84" s="5">
        <f t="shared" si="9"/>
        <v>1.5625E-4</v>
      </c>
      <c r="D84" s="5">
        <f t="shared" si="10"/>
        <v>1.6038108905486379E-28</v>
      </c>
      <c r="E84" s="5">
        <f t="shared" si="11"/>
        <v>-0.66693806165226188</v>
      </c>
      <c r="F84" s="5">
        <f t="shared" si="8"/>
        <v>0</v>
      </c>
      <c r="J84" s="13">
        <f t="shared" si="12"/>
        <v>-1.6038108905486379E-28</v>
      </c>
    </row>
    <row r="85" spans="1:10">
      <c r="A85" s="1">
        <v>81</v>
      </c>
      <c r="B85" s="5">
        <f t="shared" si="7"/>
        <v>2.4178516392292792E-57</v>
      </c>
      <c r="C85" s="5">
        <f t="shared" si="9"/>
        <v>1.5241579027587258E-4</v>
      </c>
      <c r="D85" s="5">
        <f t="shared" si="10"/>
        <v>7.2063868609014015E-29</v>
      </c>
      <c r="E85" s="5">
        <f t="shared" si="11"/>
        <v>-0.94251949105088306</v>
      </c>
      <c r="F85" s="5">
        <f t="shared" si="8"/>
        <v>0</v>
      </c>
      <c r="J85" s="13">
        <f t="shared" si="12"/>
        <v>-7.2063868609014015E-29</v>
      </c>
    </row>
    <row r="86" spans="1:10">
      <c r="A86" s="1">
        <v>82</v>
      </c>
      <c r="B86" s="5">
        <f t="shared" si="7"/>
        <v>4.835703278458559E-58</v>
      </c>
      <c r="C86" s="5">
        <f t="shared" si="9"/>
        <v>1.4872099940511601E-4</v>
      </c>
      <c r="D86" s="5">
        <f t="shared" si="10"/>
        <v>3.2380383432367463E-29</v>
      </c>
      <c r="E86" s="5">
        <f t="shared" si="11"/>
        <v>-0.98733927752382644</v>
      </c>
      <c r="F86" s="5">
        <f t="shared" si="8"/>
        <v>0</v>
      </c>
      <c r="J86" s="13">
        <f t="shared" si="12"/>
        <v>-3.2380383432367463E-29</v>
      </c>
    </row>
    <row r="87" spans="1:10">
      <c r="A87" s="1">
        <v>83</v>
      </c>
      <c r="B87" s="5">
        <f t="shared" si="7"/>
        <v>9.6714065569171186E-59</v>
      </c>
      <c r="C87" s="5">
        <f t="shared" si="9"/>
        <v>1.4515894904920887E-4</v>
      </c>
      <c r="D87" s="5">
        <f t="shared" si="10"/>
        <v>1.4549444145384158E-29</v>
      </c>
      <c r="E87" s="5">
        <f t="shared" si="11"/>
        <v>-0.79042397419781563</v>
      </c>
      <c r="F87" s="5">
        <f t="shared" si="8"/>
        <v>0</v>
      </c>
      <c r="J87" s="13">
        <f t="shared" si="12"/>
        <v>-1.4549444145384158E-29</v>
      </c>
    </row>
    <row r="88" spans="1:10">
      <c r="A88" s="1">
        <v>84</v>
      </c>
      <c r="B88" s="5">
        <f t="shared" si="7"/>
        <v>1.9342813113834242E-59</v>
      </c>
      <c r="C88" s="5">
        <f t="shared" si="9"/>
        <v>1.417233560090703E-4</v>
      </c>
      <c r="D88" s="5">
        <f t="shared" si="10"/>
        <v>6.5374866663268555E-30</v>
      </c>
      <c r="E88" s="5">
        <f t="shared" si="11"/>
        <v>-0.39998531498835127</v>
      </c>
      <c r="F88" s="5">
        <f t="shared" si="8"/>
        <v>0</v>
      </c>
      <c r="J88" s="13">
        <f t="shared" si="12"/>
        <v>-6.5374866663268555E-30</v>
      </c>
    </row>
    <row r="89" spans="1:10">
      <c r="A89" s="1">
        <v>85</v>
      </c>
      <c r="B89" s="5">
        <f t="shared" si="7"/>
        <v>3.8685626227668492E-60</v>
      </c>
      <c r="C89" s="5">
        <f t="shared" si="9"/>
        <v>1.3840830449826991E-4</v>
      </c>
      <c r="D89" s="5">
        <f t="shared" si="10"/>
        <v>2.9374821117108028E-30</v>
      </c>
      <c r="E89" s="5">
        <f t="shared" si="11"/>
        <v>8.8383699305805544E-2</v>
      </c>
      <c r="F89" s="5">
        <f t="shared" si="8"/>
        <v>0</v>
      </c>
      <c r="J89" s="13">
        <f t="shared" si="12"/>
        <v>-2.9374821117108028E-30</v>
      </c>
    </row>
    <row r="90" spans="1:10">
      <c r="A90" s="1">
        <v>86</v>
      </c>
      <c r="B90" s="5">
        <f t="shared" si="7"/>
        <v>7.7371252455336978E-61</v>
      </c>
      <c r="C90" s="5">
        <f t="shared" si="9"/>
        <v>1.3520822065981613E-4</v>
      </c>
      <c r="D90" s="5">
        <f t="shared" si="10"/>
        <v>1.3198957943678875E-30</v>
      </c>
      <c r="E90" s="5">
        <f t="shared" si="11"/>
        <v>0.55511330152062566</v>
      </c>
      <c r="F90" s="5">
        <f t="shared" si="8"/>
        <v>0</v>
      </c>
      <c r="J90" s="13">
        <f t="shared" si="12"/>
        <v>-1.3198957943678875E-30</v>
      </c>
    </row>
    <row r="91" spans="1:10">
      <c r="A91" s="1">
        <v>87</v>
      </c>
      <c r="B91" s="5">
        <f t="shared" si="7"/>
        <v>1.5474250491067399E-61</v>
      </c>
      <c r="C91" s="5">
        <f t="shared" si="9"/>
        <v>1.3211784912141631E-4</v>
      </c>
      <c r="D91" s="5">
        <f t="shared" si="10"/>
        <v>5.9306741002599346E-31</v>
      </c>
      <c r="E91" s="5">
        <f t="shared" si="11"/>
        <v>0.88593180726998166</v>
      </c>
      <c r="F91" s="5">
        <f t="shared" si="8"/>
        <v>0</v>
      </c>
      <c r="J91" s="13">
        <f t="shared" si="12"/>
        <v>-5.9306741002599346E-31</v>
      </c>
    </row>
    <row r="92" spans="1:10">
      <c r="A92" s="1">
        <v>88</v>
      </c>
      <c r="B92" s="5">
        <f t="shared" si="7"/>
        <v>3.0948500982134798E-62</v>
      </c>
      <c r="C92" s="5">
        <f t="shared" si="9"/>
        <v>1.2913223140495868E-4</v>
      </c>
      <c r="D92" s="5">
        <f t="shared" si="10"/>
        <v>2.664823649986639E-31</v>
      </c>
      <c r="E92" s="5">
        <f t="shared" si="11"/>
        <v>0.99984330864769122</v>
      </c>
      <c r="F92" s="5">
        <f t="shared" si="8"/>
        <v>0</v>
      </c>
      <c r="J92" s="13">
        <f t="shared" si="12"/>
        <v>-2.664823649986639E-31</v>
      </c>
    </row>
    <row r="93" spans="1:10">
      <c r="A93" s="1">
        <v>89</v>
      </c>
      <c r="B93" s="5">
        <f t="shared" si="7"/>
        <v>6.1897001964269599E-63</v>
      </c>
      <c r="C93" s="5">
        <f t="shared" si="9"/>
        <v>1.2624668602449185E-4</v>
      </c>
      <c r="D93" s="5">
        <f t="shared" si="10"/>
        <v>1.1973824502035734E-31</v>
      </c>
      <c r="E93" s="5">
        <f t="shared" si="11"/>
        <v>0.86895829731399332</v>
      </c>
      <c r="F93" s="5">
        <f t="shared" si="8"/>
        <v>0</v>
      </c>
      <c r="J93" s="13">
        <f t="shared" si="12"/>
        <v>-1.1973824502035734E-31</v>
      </c>
    </row>
    <row r="94" spans="1:10">
      <c r="A94" s="1">
        <v>90</v>
      </c>
      <c r="B94" s="5">
        <f t="shared" si="7"/>
        <v>1.2379400392853921E-63</v>
      </c>
      <c r="C94" s="5">
        <f t="shared" si="9"/>
        <v>1.2345679012345679E-4</v>
      </c>
      <c r="D94" s="5">
        <f t="shared" si="10"/>
        <v>5.3801861600211382E-32</v>
      </c>
      <c r="E94" s="5">
        <f t="shared" si="11"/>
        <v>0.52532198881772973</v>
      </c>
      <c r="F94" s="5">
        <f t="shared" si="8"/>
        <v>0</v>
      </c>
      <c r="J94" s="13">
        <f t="shared" si="12"/>
        <v>-5.3801861600211382E-32</v>
      </c>
    </row>
    <row r="95" spans="1:10">
      <c r="A95" s="1">
        <v>91</v>
      </c>
      <c r="B95" s="5">
        <f t="shared" si="7"/>
        <v>2.4758800785707842E-64</v>
      </c>
      <c r="C95" s="5">
        <f t="shared" si="9"/>
        <v>1.2075836251660427E-4</v>
      </c>
      <c r="D95" s="5">
        <f t="shared" si="10"/>
        <v>2.4174734740401171E-32</v>
      </c>
      <c r="E95" s="5">
        <f t="shared" si="11"/>
        <v>5.3068536214024568E-2</v>
      </c>
      <c r="F95" s="5">
        <f t="shared" si="8"/>
        <v>0</v>
      </c>
      <c r="J95" s="13">
        <f t="shared" si="12"/>
        <v>-2.4174734740401171E-32</v>
      </c>
    </row>
    <row r="96" spans="1:10">
      <c r="A96" s="1">
        <v>92</v>
      </c>
      <c r="B96" s="5">
        <f t="shared" si="7"/>
        <v>4.9517601571415708E-65</v>
      </c>
      <c r="C96" s="5">
        <f t="shared" si="9"/>
        <v>1.1814744801512288E-4</v>
      </c>
      <c r="D96" s="5">
        <f t="shared" si="10"/>
        <v>1.0862408518712944E-32</v>
      </c>
      <c r="E96" s="5">
        <f t="shared" si="11"/>
        <v>-0.43217794488477829</v>
      </c>
      <c r="F96" s="5">
        <f t="shared" si="8"/>
        <v>0</v>
      </c>
      <c r="J96" s="13">
        <f t="shared" si="12"/>
        <v>-1.0862408518712944E-32</v>
      </c>
    </row>
    <row r="97" spans="1:10">
      <c r="A97" s="1">
        <v>93</v>
      </c>
      <c r="B97" s="5">
        <f t="shared" si="7"/>
        <v>9.9035203142831424E-66</v>
      </c>
      <c r="C97" s="5">
        <f t="shared" si="9"/>
        <v>1.1562030292519366E-4</v>
      </c>
      <c r="D97" s="5">
        <f t="shared" si="10"/>
        <v>4.8807947675313851E-33</v>
      </c>
      <c r="E97" s="5">
        <f t="shared" si="11"/>
        <v>-0.81161219234302462</v>
      </c>
      <c r="F97" s="5">
        <f t="shared" si="8"/>
        <v>0</v>
      </c>
      <c r="J97" s="13">
        <f t="shared" si="12"/>
        <v>-4.8807947675313851E-33</v>
      </c>
    </row>
    <row r="98" spans="1:10">
      <c r="A98" s="1">
        <v>94</v>
      </c>
      <c r="B98" s="5">
        <f t="shared" si="7"/>
        <v>1.9807040628566281E-66</v>
      </c>
      <c r="C98" s="5">
        <f t="shared" si="9"/>
        <v>1.1317338162064282E-4</v>
      </c>
      <c r="D98" s="5">
        <f t="shared" si="10"/>
        <v>2.1930824569636388E-33</v>
      </c>
      <c r="E98" s="5">
        <f t="shared" si="11"/>
        <v>-0.99233546915092874</v>
      </c>
      <c r="F98" s="5">
        <f t="shared" si="8"/>
        <v>0</v>
      </c>
      <c r="J98" s="13">
        <f t="shared" si="12"/>
        <v>-2.1930824569636388E-33</v>
      </c>
    </row>
    <row r="99" spans="1:10">
      <c r="A99" s="1">
        <v>95</v>
      </c>
      <c r="B99" s="5">
        <f t="shared" si="7"/>
        <v>3.9614081257132577E-67</v>
      </c>
      <c r="C99" s="5">
        <f t="shared" si="9"/>
        <v>1.1080332409972299E-4</v>
      </c>
      <c r="D99" s="5">
        <f t="shared" si="10"/>
        <v>9.8541546861112575E-34</v>
      </c>
      <c r="E99" s="5">
        <f t="shared" si="11"/>
        <v>-0.93010041420128931</v>
      </c>
      <c r="F99" s="5">
        <f t="shared" si="8"/>
        <v>0</v>
      </c>
      <c r="J99" s="13">
        <f t="shared" si="12"/>
        <v>-9.8541546861112575E-34</v>
      </c>
    </row>
    <row r="100" spans="1:10">
      <c r="A100" s="1">
        <v>96</v>
      </c>
      <c r="B100" s="5">
        <f t="shared" si="7"/>
        <v>7.9228162514265154E-68</v>
      </c>
      <c r="C100" s="5">
        <f t="shared" si="9"/>
        <v>1.0850694444444444E-4</v>
      </c>
      <c r="D100" s="5">
        <f t="shared" si="10"/>
        <v>4.4277571173611862E-34</v>
      </c>
      <c r="E100" s="5">
        <f t="shared" si="11"/>
        <v>-0.64014433946919969</v>
      </c>
      <c r="F100" s="5">
        <f t="shared" si="8"/>
        <v>0</v>
      </c>
      <c r="J100" s="13">
        <f t="shared" si="12"/>
        <v>-4.4277571173611862E-34</v>
      </c>
    </row>
    <row r="101" spans="1:10">
      <c r="A101" s="1">
        <v>97</v>
      </c>
      <c r="B101" s="5">
        <f t="shared" si="7"/>
        <v>1.5845632502853031E-68</v>
      </c>
      <c r="C101" s="5">
        <f t="shared" si="9"/>
        <v>1.0628122010840685E-4</v>
      </c>
      <c r="D101" s="5">
        <f t="shared" si="10"/>
        <v>1.9895195189065624E-34</v>
      </c>
      <c r="E101" s="5">
        <f t="shared" si="11"/>
        <v>-0.19345860462071221</v>
      </c>
      <c r="F101" s="5">
        <f t="shared" si="8"/>
        <v>0</v>
      </c>
      <c r="J101" s="13">
        <f t="shared" si="12"/>
        <v>-1.9895195189065624E-34</v>
      </c>
    </row>
    <row r="102" spans="1:10">
      <c r="A102" s="1">
        <v>98</v>
      </c>
      <c r="B102" s="5">
        <f t="shared" si="7"/>
        <v>3.1691265005706073E-69</v>
      </c>
      <c r="C102" s="5">
        <f t="shared" si="9"/>
        <v>1.0412328196584757E-4</v>
      </c>
      <c r="D102" s="5">
        <f t="shared" si="10"/>
        <v>8.939487445212813E-35</v>
      </c>
      <c r="E102" s="5">
        <f t="shared" si="11"/>
        <v>0.30059254374363709</v>
      </c>
      <c r="F102" s="5">
        <f t="shared" si="8"/>
        <v>0</v>
      </c>
      <c r="J102" s="13">
        <f t="shared" si="12"/>
        <v>-8.939487445212813E-35</v>
      </c>
    </row>
    <row r="103" spans="1:10">
      <c r="A103" s="1">
        <v>99</v>
      </c>
      <c r="B103" s="5">
        <f t="shared" si="7"/>
        <v>6.3382530011412141E-70</v>
      </c>
      <c r="C103" s="5">
        <f t="shared" si="9"/>
        <v>1.0203040506070809E-4</v>
      </c>
      <c r="D103" s="5">
        <f t="shared" si="10"/>
        <v>4.0167706334963924E-35</v>
      </c>
      <c r="E103" s="5">
        <f t="shared" si="11"/>
        <v>0.72104815386808219</v>
      </c>
      <c r="F103" s="5">
        <f t="shared" si="8"/>
        <v>0</v>
      </c>
      <c r="J103" s="13">
        <f t="shared" si="12"/>
        <v>-4.0167706334963924E-35</v>
      </c>
    </row>
    <row r="104" spans="1:10">
      <c r="A104" s="1">
        <v>100</v>
      </c>
      <c r="B104" s="5">
        <f t="shared" si="7"/>
        <v>1.2676506002282431E-70</v>
      </c>
      <c r="C104" s="5">
        <f t="shared" si="9"/>
        <v>1E-4</v>
      </c>
      <c r="D104" s="5">
        <f t="shared" si="10"/>
        <v>1.8048513878454153E-35</v>
      </c>
      <c r="E104" s="5">
        <f t="shared" si="11"/>
        <v>0.96496602849211333</v>
      </c>
      <c r="F104" s="5">
        <f t="shared" si="8"/>
        <v>0</v>
      </c>
      <c r="J104" s="13">
        <f t="shared" si="12"/>
        <v>-1.8048513878454153E-35</v>
      </c>
    </row>
    <row r="105" spans="1:10">
      <c r="A105" s="1">
        <v>101</v>
      </c>
      <c r="B105" s="5">
        <f t="shared" si="7"/>
        <v>2.5353012004564863E-71</v>
      </c>
      <c r="C105" s="5">
        <f t="shared" si="9"/>
        <v>9.8029604940692082E-5</v>
      </c>
      <c r="D105" s="5">
        <f t="shared" si="10"/>
        <v>8.1097200448610099E-36</v>
      </c>
      <c r="E105" s="5">
        <f t="shared" si="11"/>
        <v>0.97262656497449218</v>
      </c>
      <c r="F105" s="5">
        <f t="shared" si="8"/>
        <v>0</v>
      </c>
      <c r="J105" s="13">
        <f t="shared" si="12"/>
        <v>-8.1097200448610099E-36</v>
      </c>
    </row>
    <row r="106" spans="1:10">
      <c r="A106" s="1">
        <v>102</v>
      </c>
      <c r="B106" s="5">
        <f t="shared" si="7"/>
        <v>5.0706024009129726E-72</v>
      </c>
      <c r="C106" s="5">
        <f t="shared" si="9"/>
        <v>9.6116878123798542E-5</v>
      </c>
      <c r="D106" s="5">
        <f t="shared" si="10"/>
        <v>3.6439321070380752E-36</v>
      </c>
      <c r="E106" s="5">
        <f t="shared" si="11"/>
        <v>0.74215419681378259</v>
      </c>
      <c r="F106" s="5">
        <f t="shared" si="8"/>
        <v>0</v>
      </c>
      <c r="J106" s="13">
        <f t="shared" si="12"/>
        <v>-3.6439321070380752E-36</v>
      </c>
    </row>
    <row r="107" spans="1:10">
      <c r="A107" s="1">
        <v>103</v>
      </c>
      <c r="B107" s="5">
        <f t="shared" si="7"/>
        <v>1.0141204801825948E-72</v>
      </c>
      <c r="C107" s="5">
        <f t="shared" si="9"/>
        <v>9.4259590913375435E-5</v>
      </c>
      <c r="D107" s="5">
        <f t="shared" si="10"/>
        <v>1.6373242389689078E-36</v>
      </c>
      <c r="E107" s="5">
        <f t="shared" si="11"/>
        <v>0.32997659774057014</v>
      </c>
      <c r="F107" s="5">
        <f t="shared" si="8"/>
        <v>0</v>
      </c>
      <c r="J107" s="13">
        <f t="shared" si="12"/>
        <v>-1.6373242389689078E-36</v>
      </c>
    </row>
    <row r="108" spans="1:10">
      <c r="A108" s="1">
        <v>104</v>
      </c>
      <c r="B108" s="5">
        <f t="shared" si="7"/>
        <v>2.0282409603651898E-73</v>
      </c>
      <c r="C108" s="5">
        <f t="shared" si="9"/>
        <v>9.2455621301775146E-5</v>
      </c>
      <c r="D108" s="5">
        <f t="shared" si="10"/>
        <v>7.3569720421991961E-37</v>
      </c>
      <c r="E108" s="5">
        <f t="shared" si="11"/>
        <v>-0.16299078079570548</v>
      </c>
      <c r="F108" s="5">
        <f t="shared" si="8"/>
        <v>0</v>
      </c>
      <c r="J108" s="13">
        <f t="shared" si="12"/>
        <v>-7.3569720421991961E-37</v>
      </c>
    </row>
    <row r="109" spans="1:10">
      <c r="A109" s="1">
        <v>105</v>
      </c>
      <c r="B109" s="5">
        <f t="shared" si="7"/>
        <v>4.0564819207303795E-74</v>
      </c>
      <c r="C109" s="5">
        <f t="shared" si="9"/>
        <v>9.0702947845804991E-5</v>
      </c>
      <c r="D109" s="5">
        <f t="shared" si="10"/>
        <v>3.3057006267607343E-37</v>
      </c>
      <c r="E109" s="5">
        <f t="shared" si="11"/>
        <v>-0.61605233169098494</v>
      </c>
      <c r="F109" s="5">
        <f t="shared" si="8"/>
        <v>0</v>
      </c>
      <c r="J109" s="13">
        <f t="shared" si="12"/>
        <v>-3.3057006267607343E-37</v>
      </c>
    </row>
    <row r="110" spans="1:10">
      <c r="A110" s="1">
        <v>106</v>
      </c>
      <c r="B110" s="5">
        <f t="shared" si="7"/>
        <v>8.112963841460761E-75</v>
      </c>
      <c r="C110" s="5">
        <f t="shared" si="9"/>
        <v>8.8999644001423999E-5</v>
      </c>
      <c r="D110" s="5">
        <f t="shared" si="10"/>
        <v>1.485347038304034E-37</v>
      </c>
      <c r="E110" s="5">
        <f t="shared" si="11"/>
        <v>-0.9182827862121189</v>
      </c>
      <c r="F110" s="5">
        <f t="shared" si="8"/>
        <v>0</v>
      </c>
      <c r="J110" s="13">
        <f t="shared" si="12"/>
        <v>-1.485347038304034E-37</v>
      </c>
    </row>
    <row r="111" spans="1:10">
      <c r="A111" s="1">
        <v>107</v>
      </c>
      <c r="B111" s="5">
        <f t="shared" si="7"/>
        <v>1.622592768292152E-75</v>
      </c>
      <c r="C111" s="5">
        <f t="shared" si="9"/>
        <v>8.7343872827321168E-5</v>
      </c>
      <c r="D111" s="5">
        <f t="shared" si="10"/>
        <v>6.6740944607573657E-38</v>
      </c>
      <c r="E111" s="5">
        <f t="shared" si="11"/>
        <v>-0.99568558843673649</v>
      </c>
      <c r="F111" s="5">
        <f t="shared" si="8"/>
        <v>0</v>
      </c>
      <c r="J111" s="13">
        <f t="shared" si="12"/>
        <v>-6.6740944607573657E-38</v>
      </c>
    </row>
    <row r="112" spans="1:10">
      <c r="A112" s="1">
        <v>108</v>
      </c>
      <c r="B112" s="5">
        <f t="shared" si="7"/>
        <v>3.2451855365843054E-76</v>
      </c>
      <c r="C112" s="5">
        <f t="shared" si="9"/>
        <v>8.573388203017832E-5</v>
      </c>
      <c r="D112" s="5">
        <f t="shared" si="10"/>
        <v>2.998863950472602E-38</v>
      </c>
      <c r="E112" s="5">
        <f t="shared" si="11"/>
        <v>-0.82930983286315019</v>
      </c>
      <c r="F112" s="5">
        <f t="shared" si="8"/>
        <v>0</v>
      </c>
      <c r="J112" s="13">
        <f t="shared" si="12"/>
        <v>-2.998863950472602E-38</v>
      </c>
    </row>
    <row r="113" spans="1:10">
      <c r="A113" s="1">
        <v>109</v>
      </c>
      <c r="B113" s="5">
        <f t="shared" si="7"/>
        <v>6.4903710731686112E-77</v>
      </c>
      <c r="C113" s="5">
        <f t="shared" si="9"/>
        <v>8.4167999326656008E-5</v>
      </c>
      <c r="D113" s="5">
        <f t="shared" si="10"/>
        <v>1.3474764323943371E-38</v>
      </c>
      <c r="E113" s="5">
        <f t="shared" si="11"/>
        <v>-0.45989010701310368</v>
      </c>
      <c r="F113" s="5">
        <f t="shared" si="8"/>
        <v>0</v>
      </c>
      <c r="J113" s="13">
        <f t="shared" si="12"/>
        <v>-1.3474764323943371E-38</v>
      </c>
    </row>
    <row r="114" spans="1:10">
      <c r="A114" s="1">
        <v>110</v>
      </c>
      <c r="B114" s="5">
        <f t="shared" si="7"/>
        <v>1.2980742146337221E-77</v>
      </c>
      <c r="C114" s="5">
        <f t="shared" si="9"/>
        <v>8.264462809917356E-5</v>
      </c>
      <c r="D114" s="5">
        <f t="shared" si="10"/>
        <v>6.0546018954011858E-39</v>
      </c>
      <c r="E114" s="5">
        <f t="shared" si="11"/>
        <v>2.2126756261955732E-2</v>
      </c>
      <c r="F114" s="5">
        <f t="shared" si="8"/>
        <v>0</v>
      </c>
      <c r="J114" s="13">
        <f t="shared" si="12"/>
        <v>-6.0546018954011858E-39</v>
      </c>
    </row>
    <row r="115" spans="1:10">
      <c r="A115" s="1">
        <v>111</v>
      </c>
      <c r="B115" s="5">
        <f t="shared" si="7"/>
        <v>2.5961484292674447E-78</v>
      </c>
      <c r="C115" s="5">
        <f t="shared" si="9"/>
        <v>8.1162243324405485E-5</v>
      </c>
      <c r="D115" s="5">
        <f t="shared" si="10"/>
        <v>2.7205079978027505E-39</v>
      </c>
      <c r="E115" s="5">
        <f t="shared" si="11"/>
        <v>0.49872621790648564</v>
      </c>
      <c r="F115" s="5">
        <f t="shared" si="8"/>
        <v>0</v>
      </c>
      <c r="J115" s="13">
        <f t="shared" si="12"/>
        <v>-2.7205079978027505E-39</v>
      </c>
    </row>
    <row r="116" spans="1:10">
      <c r="A116" s="1">
        <v>112</v>
      </c>
      <c r="B116" s="5">
        <f t="shared" si="7"/>
        <v>5.1922968585348903E-79</v>
      </c>
      <c r="C116" s="5">
        <f t="shared" si="9"/>
        <v>7.9719387755102034E-5</v>
      </c>
      <c r="D116" s="5">
        <f t="shared" si="10"/>
        <v>1.2224030405253299E-39</v>
      </c>
      <c r="E116" s="5">
        <f t="shared" si="11"/>
        <v>0.85322010772258416</v>
      </c>
      <c r="F116" s="5">
        <f t="shared" si="8"/>
        <v>0</v>
      </c>
      <c r="J116" s="13">
        <f t="shared" si="12"/>
        <v>-1.2224030405253299E-39</v>
      </c>
    </row>
    <row r="117" spans="1:10">
      <c r="A117" s="1">
        <v>113</v>
      </c>
      <c r="B117" s="5">
        <f t="shared" si="7"/>
        <v>1.0384593717069781E-79</v>
      </c>
      <c r="C117" s="5">
        <f t="shared" si="9"/>
        <v>7.8314668337379589E-5</v>
      </c>
      <c r="D117" s="5">
        <f t="shared" si="10"/>
        <v>5.4926109193299011E-40</v>
      </c>
      <c r="E117" s="5">
        <f t="shared" si="11"/>
        <v>0.99881595807664469</v>
      </c>
      <c r="F117" s="5">
        <f t="shared" si="8"/>
        <v>0</v>
      </c>
      <c r="J117" s="13">
        <f t="shared" si="12"/>
        <v>-5.4926109193299011E-40</v>
      </c>
    </row>
    <row r="118" spans="1:10">
      <c r="A118" s="1">
        <v>114</v>
      </c>
      <c r="B118" s="5">
        <f t="shared" si="7"/>
        <v>2.0769187434139563E-80</v>
      </c>
      <c r="C118" s="5">
        <f t="shared" si="9"/>
        <v>7.6946752847029852E-5</v>
      </c>
      <c r="D118" s="5">
        <f t="shared" si="10"/>
        <v>2.4679891746814513E-40</v>
      </c>
      <c r="E118" s="5">
        <f t="shared" si="11"/>
        <v>0.89986682696919373</v>
      </c>
      <c r="F118" s="5">
        <f t="shared" si="8"/>
        <v>0</v>
      </c>
      <c r="J118" s="13">
        <f t="shared" si="12"/>
        <v>-2.4679891746814513E-40</v>
      </c>
    </row>
    <row r="119" spans="1:10">
      <c r="A119" s="1">
        <v>115</v>
      </c>
      <c r="B119" s="5">
        <f t="shared" si="7"/>
        <v>4.1538374868279129E-81</v>
      </c>
      <c r="C119" s="5">
        <f t="shared" si="9"/>
        <v>7.5614366729678632E-5</v>
      </c>
      <c r="D119" s="5">
        <f t="shared" si="10"/>
        <v>1.1089390193121365E-40</v>
      </c>
      <c r="E119" s="5">
        <f t="shared" si="11"/>
        <v>0.58059891266692698</v>
      </c>
      <c r="F119" s="5">
        <f t="shared" si="8"/>
        <v>0</v>
      </c>
      <c r="J119" s="13">
        <f t="shared" si="12"/>
        <v>-1.1089390193121365E-40</v>
      </c>
    </row>
    <row r="120" spans="1:10">
      <c r="A120" s="1">
        <v>116</v>
      </c>
      <c r="B120" s="5">
        <f t="shared" si="7"/>
        <v>8.3076749736558295E-82</v>
      </c>
      <c r="C120" s="5">
        <f t="shared" si="9"/>
        <v>7.4316290130796664E-5</v>
      </c>
      <c r="D120" s="5">
        <f t="shared" si="10"/>
        <v>4.9827842081668413E-41</v>
      </c>
      <c r="E120" s="5">
        <f t="shared" si="11"/>
        <v>0.11918013544881928</v>
      </c>
      <c r="F120" s="5">
        <f t="shared" si="8"/>
        <v>0</v>
      </c>
      <c r="J120" s="13">
        <f t="shared" si="12"/>
        <v>-4.9827842081668413E-41</v>
      </c>
    </row>
    <row r="121" spans="1:10">
      <c r="A121" s="1">
        <v>117</v>
      </c>
      <c r="B121" s="5">
        <f t="shared" si="7"/>
        <v>1.661534994731166E-82</v>
      </c>
      <c r="C121" s="5">
        <f t="shared" si="9"/>
        <v>7.3051355102637158E-5</v>
      </c>
      <c r="D121" s="5">
        <f t="shared" si="10"/>
        <v>2.2389092666752635E-41</v>
      </c>
      <c r="E121" s="5">
        <f t="shared" si="11"/>
        <v>-0.37141809547969407</v>
      </c>
      <c r="F121" s="5">
        <f t="shared" si="8"/>
        <v>0</v>
      </c>
      <c r="J121" s="13">
        <f t="shared" si="12"/>
        <v>-2.2389092666752635E-41</v>
      </c>
    </row>
    <row r="122" spans="1:10">
      <c r="A122" s="1">
        <v>118</v>
      </c>
      <c r="B122" s="5">
        <f t="shared" si="7"/>
        <v>3.3230699894623321E-83</v>
      </c>
      <c r="C122" s="5">
        <f t="shared" si="9"/>
        <v>7.1818442976156281E-5</v>
      </c>
      <c r="D122" s="5">
        <f t="shared" si="10"/>
        <v>1.0060067815476473E-41</v>
      </c>
      <c r="E122" s="5">
        <f t="shared" si="11"/>
        <v>-0.77108022297584522</v>
      </c>
      <c r="F122" s="5">
        <f t="shared" si="8"/>
        <v>0</v>
      </c>
      <c r="J122" s="13">
        <f t="shared" si="12"/>
        <v>-1.0060067815476473E-41</v>
      </c>
    </row>
    <row r="123" spans="1:10">
      <c r="A123" s="1">
        <v>119</v>
      </c>
      <c r="B123" s="5">
        <f t="shared" si="7"/>
        <v>6.6461399789246645E-84</v>
      </c>
      <c r="C123" s="5">
        <f t="shared" si="9"/>
        <v>7.0616481886872395E-5</v>
      </c>
      <c r="D123" s="5">
        <f t="shared" si="10"/>
        <v>4.5202798504770563E-42</v>
      </c>
      <c r="E123" s="5">
        <f t="shared" si="11"/>
        <v>-0.98195501952459008</v>
      </c>
      <c r="F123" s="5">
        <f t="shared" si="8"/>
        <v>0</v>
      </c>
      <c r="J123" s="13">
        <f t="shared" si="12"/>
        <v>-4.5202798504770563E-42</v>
      </c>
    </row>
    <row r="124" spans="1:10">
      <c r="A124" s="1">
        <v>120</v>
      </c>
      <c r="B124" s="5">
        <f t="shared" si="7"/>
        <v>1.329227995784933E-84</v>
      </c>
      <c r="C124" s="5">
        <f t="shared" si="9"/>
        <v>6.9444444444444444E-5</v>
      </c>
      <c r="D124" s="5">
        <f t="shared" si="10"/>
        <v>2.0310926627348109E-42</v>
      </c>
      <c r="E124" s="5">
        <f t="shared" si="11"/>
        <v>-0.95241298041515632</v>
      </c>
      <c r="F124" s="5">
        <f t="shared" si="8"/>
        <v>0</v>
      </c>
      <c r="J124" s="13">
        <f t="shared" si="12"/>
        <v>-2.0310926627348109E-42</v>
      </c>
    </row>
    <row r="125" spans="1:10">
      <c r="A125" s="1">
        <v>121</v>
      </c>
      <c r="B125" s="5">
        <f t="shared" si="7"/>
        <v>2.658455991569866E-85</v>
      </c>
      <c r="C125" s="5">
        <f t="shared" si="9"/>
        <v>6.8301345536507063E-5</v>
      </c>
      <c r="D125" s="5">
        <f t="shared" si="10"/>
        <v>9.1262876217271155E-43</v>
      </c>
      <c r="E125" s="5">
        <f t="shared" si="11"/>
        <v>-0.68968702713616636</v>
      </c>
      <c r="F125" s="5">
        <f t="shared" si="8"/>
        <v>0</v>
      </c>
      <c r="J125" s="13">
        <f t="shared" si="12"/>
        <v>-9.1262876217271155E-43</v>
      </c>
    </row>
    <row r="126" spans="1:10">
      <c r="A126" s="1">
        <v>122</v>
      </c>
      <c r="B126" s="5">
        <f t="shared" si="7"/>
        <v>5.3169119831397331E-86</v>
      </c>
      <c r="C126" s="5">
        <f t="shared" si="9"/>
        <v>6.7186240257995157E-5</v>
      </c>
      <c r="D126" s="5">
        <f t="shared" si="10"/>
        <v>4.1007053633064784E-43</v>
      </c>
      <c r="E126" s="5">
        <f t="shared" si="11"/>
        <v>-0.25810163593826746</v>
      </c>
      <c r="F126" s="5">
        <f t="shared" si="8"/>
        <v>0</v>
      </c>
      <c r="J126" s="13">
        <f t="shared" si="12"/>
        <v>-4.1007053633064784E-43</v>
      </c>
    </row>
    <row r="127" spans="1:10">
      <c r="A127" s="1">
        <v>123</v>
      </c>
      <c r="B127" s="5">
        <f t="shared" si="7"/>
        <v>1.0633823966279467E-86</v>
      </c>
      <c r="C127" s="5">
        <f t="shared" si="9"/>
        <v>6.609822195782933E-5</v>
      </c>
      <c r="D127" s="5">
        <f t="shared" si="10"/>
        <v>1.8425656930444398E-43</v>
      </c>
      <c r="E127" s="5">
        <f t="shared" si="11"/>
        <v>0.23667603734656428</v>
      </c>
      <c r="F127" s="5">
        <f t="shared" si="8"/>
        <v>0</v>
      </c>
      <c r="J127" s="13">
        <f t="shared" si="12"/>
        <v>-1.8425656930444398E-43</v>
      </c>
    </row>
    <row r="128" spans="1:10">
      <c r="A128" s="1">
        <v>124</v>
      </c>
      <c r="B128" s="5">
        <f t="shared" si="7"/>
        <v>2.1267647932558943E-87</v>
      </c>
      <c r="C128" s="5">
        <f t="shared" si="9"/>
        <v>6.5036420395421442E-5</v>
      </c>
      <c r="D128" s="5">
        <f t="shared" si="10"/>
        <v>8.2791813417359106E-44</v>
      </c>
      <c r="E128" s="5">
        <f t="shared" si="11"/>
        <v>0.67350716232358621</v>
      </c>
      <c r="F128" s="5">
        <f t="shared" si="8"/>
        <v>0</v>
      </c>
      <c r="J128" s="13">
        <f t="shared" si="12"/>
        <v>-8.2791813417359106E-44</v>
      </c>
    </row>
    <row r="129" spans="1:10">
      <c r="A129" s="1">
        <v>125</v>
      </c>
      <c r="B129" s="5">
        <f t="shared" si="7"/>
        <v>4.2535295865117883E-88</v>
      </c>
      <c r="C129" s="5">
        <f t="shared" si="9"/>
        <v>6.3999999999999997E-5</v>
      </c>
      <c r="D129" s="5">
        <f t="shared" si="10"/>
        <v>3.7200759760208361E-44</v>
      </c>
      <c r="E129" s="5">
        <f t="shared" si="11"/>
        <v>0.9454402445803316</v>
      </c>
      <c r="F129" s="5">
        <f t="shared" si="8"/>
        <v>0</v>
      </c>
      <c r="J129" s="13">
        <f t="shared" si="12"/>
        <v>-3.7200759760208361E-44</v>
      </c>
    </row>
    <row r="130" spans="1:10">
      <c r="A130" s="1">
        <v>126</v>
      </c>
      <c r="B130" s="5">
        <f t="shared" si="7"/>
        <v>8.5070591730235755E-89</v>
      </c>
      <c r="C130" s="5">
        <f t="shared" si="9"/>
        <v>6.2988158226253471E-5</v>
      </c>
      <c r="D130" s="5">
        <f t="shared" si="10"/>
        <v>1.6715378847427852E-44</v>
      </c>
      <c r="E130" s="5">
        <f t="shared" si="11"/>
        <v>0.98589658158254967</v>
      </c>
      <c r="F130" s="5">
        <f t="shared" si="8"/>
        <v>0</v>
      </c>
      <c r="J130" s="13">
        <f t="shared" si="12"/>
        <v>-1.6715378847427852E-44</v>
      </c>
    </row>
    <row r="131" spans="1:10">
      <c r="A131" s="1">
        <v>127</v>
      </c>
      <c r="B131" s="5">
        <f t="shared" si="7"/>
        <v>1.7014118346047157E-89</v>
      </c>
      <c r="C131" s="5">
        <f t="shared" si="9"/>
        <v>6.2000124000248006E-5</v>
      </c>
      <c r="D131" s="5">
        <f t="shared" si="10"/>
        <v>7.5107038623416963E-45</v>
      </c>
      <c r="E131" s="5">
        <f t="shared" si="11"/>
        <v>0.78497105106801801</v>
      </c>
      <c r="F131" s="5">
        <f t="shared" si="8"/>
        <v>0</v>
      </c>
      <c r="J131" s="13">
        <f t="shared" si="12"/>
        <v>-7.5107038623416963E-45</v>
      </c>
    </row>
    <row r="132" spans="1:10">
      <c r="A132" s="1">
        <v>128</v>
      </c>
      <c r="B132" s="5">
        <f t="shared" si="7"/>
        <v>3.4028236692094315E-90</v>
      </c>
      <c r="C132" s="5">
        <f t="shared" si="9"/>
        <v>6.103515625E-5</v>
      </c>
      <c r="D132" s="5">
        <f t="shared" si="10"/>
        <v>3.374776786257219E-45</v>
      </c>
      <c r="E132" s="5">
        <f t="shared" si="11"/>
        <v>0.39185723042955001</v>
      </c>
      <c r="F132" s="5">
        <f t="shared" si="8"/>
        <v>0</v>
      </c>
      <c r="J132" s="13">
        <f t="shared" si="12"/>
        <v>-3.374776786257219E-45</v>
      </c>
    </row>
    <row r="133" spans="1:10">
      <c r="A133" s="1">
        <v>129</v>
      </c>
      <c r="B133" s="5">
        <f t="shared" ref="B133:B196" si="13">POWER($B$1,A133)</f>
        <v>6.8056473384188636E-91</v>
      </c>
      <c r="C133" s="5">
        <f t="shared" si="9"/>
        <v>6.0092542515473829E-5</v>
      </c>
      <c r="D133" s="5">
        <f t="shared" si="10"/>
        <v>1.5163849574958066E-45</v>
      </c>
      <c r="E133" s="5">
        <f t="shared" si="11"/>
        <v>-9.7196906716756806E-2</v>
      </c>
      <c r="F133" s="5">
        <f t="shared" ref="F133:F196" si="14">IF(F132-0.05&lt;0,0,F132-0.05)</f>
        <v>0</v>
      </c>
      <c r="J133" s="13">
        <f t="shared" si="12"/>
        <v>-1.5163849574958066E-45</v>
      </c>
    </row>
    <row r="134" spans="1:10">
      <c r="A134" s="1">
        <v>130</v>
      </c>
      <c r="B134" s="5">
        <f t="shared" si="13"/>
        <v>1.3611294676837728E-91</v>
      </c>
      <c r="C134" s="5">
        <f t="shared" ref="C134:C197" si="15">1/A134^2</f>
        <v>5.9171597633136094E-5</v>
      </c>
      <c r="D134" s="5">
        <f t="shared" ref="D134:D197" si="16">EXP(-$D$1*A134)</f>
        <v>6.8135568215452984E-46</v>
      </c>
      <c r="E134" s="5">
        <f t="shared" ref="E134:E197" si="17">COS($E$1*A134)</f>
        <v>-0.56245385123817204</v>
      </c>
      <c r="F134" s="5">
        <f t="shared" si="14"/>
        <v>0</v>
      </c>
      <c r="J134" s="13">
        <f t="shared" ref="J134:J197" si="18">B134-D134</f>
        <v>-6.8135568215452984E-46</v>
      </c>
    </row>
    <row r="135" spans="1:10">
      <c r="A135" s="1">
        <v>131</v>
      </c>
      <c r="B135" s="5">
        <f t="shared" si="13"/>
        <v>2.7222589353675458E-92</v>
      </c>
      <c r="C135" s="5">
        <f t="shared" si="15"/>
        <v>5.8271662490530857E-5</v>
      </c>
      <c r="D135" s="5">
        <f t="shared" si="16"/>
        <v>3.061528428578743E-46</v>
      </c>
      <c r="E135" s="5">
        <f t="shared" si="17"/>
        <v>-0.89000247671264643</v>
      </c>
      <c r="F135" s="5">
        <f t="shared" si="14"/>
        <v>0</v>
      </c>
      <c r="J135" s="13">
        <f t="shared" si="18"/>
        <v>-3.061528428578743E-46</v>
      </c>
    </row>
    <row r="136" spans="1:10">
      <c r="A136" s="1">
        <v>132</v>
      </c>
      <c r="B136" s="5">
        <f t="shared" si="13"/>
        <v>5.4445178707350928E-93</v>
      </c>
      <c r="C136" s="5">
        <f t="shared" si="15"/>
        <v>5.7392102846648301E-5</v>
      </c>
      <c r="D136" s="5">
        <f t="shared" si="16"/>
        <v>1.3756333974287156E-46</v>
      </c>
      <c r="E136" s="5">
        <f t="shared" si="17"/>
        <v>-0.99964745596634996</v>
      </c>
      <c r="F136" s="5">
        <f t="shared" si="14"/>
        <v>0</v>
      </c>
      <c r="J136" s="13">
        <f t="shared" si="18"/>
        <v>-1.3756333974287156E-46</v>
      </c>
    </row>
    <row r="137" spans="1:10">
      <c r="A137" s="1">
        <v>133</v>
      </c>
      <c r="B137" s="5">
        <f t="shared" si="13"/>
        <v>1.0889035741470187E-93</v>
      </c>
      <c r="C137" s="5">
        <f t="shared" si="15"/>
        <v>5.6532308214144386E-5</v>
      </c>
      <c r="D137" s="5">
        <f t="shared" si="16"/>
        <v>6.1811192947170078E-47</v>
      </c>
      <c r="E137" s="5">
        <f t="shared" si="17"/>
        <v>-0.86454387407563948</v>
      </c>
      <c r="F137" s="5">
        <f t="shared" si="14"/>
        <v>0</v>
      </c>
      <c r="J137" s="13">
        <f t="shared" si="18"/>
        <v>-6.1811192947170078E-47</v>
      </c>
    </row>
    <row r="138" spans="1:10">
      <c r="A138" s="1">
        <v>134</v>
      </c>
      <c r="B138" s="5">
        <f t="shared" si="13"/>
        <v>2.1778071482940374E-94</v>
      </c>
      <c r="C138" s="5">
        <f t="shared" si="15"/>
        <v>5.5691690799732683E-5</v>
      </c>
      <c r="D138" s="5">
        <f t="shared" si="16"/>
        <v>2.7773559297801722E-47</v>
      </c>
      <c r="E138" s="5">
        <f t="shared" si="17"/>
        <v>-0.5177697997895051</v>
      </c>
      <c r="F138" s="5">
        <f t="shared" si="14"/>
        <v>0</v>
      </c>
      <c r="J138" s="13">
        <f t="shared" si="18"/>
        <v>-2.7773559297801722E-47</v>
      </c>
    </row>
    <row r="139" spans="1:10">
      <c r="A139" s="1">
        <v>135</v>
      </c>
      <c r="B139" s="5">
        <f t="shared" si="13"/>
        <v>4.3556142965880757E-95</v>
      </c>
      <c r="C139" s="5">
        <f t="shared" si="15"/>
        <v>5.4869684499314129E-5</v>
      </c>
      <c r="D139" s="5">
        <f t="shared" si="16"/>
        <v>1.2479464629129513E-47</v>
      </c>
      <c r="E139" s="5">
        <f t="shared" si="17"/>
        <v>-4.4227620661838919E-2</v>
      </c>
      <c r="F139" s="5">
        <f t="shared" si="14"/>
        <v>0</v>
      </c>
      <c r="J139" s="13">
        <f t="shared" si="18"/>
        <v>-1.2479464629129513E-47</v>
      </c>
    </row>
    <row r="140" spans="1:10">
      <c r="A140" s="1">
        <v>136</v>
      </c>
      <c r="B140" s="5">
        <f t="shared" si="13"/>
        <v>8.7112285931761527E-96</v>
      </c>
      <c r="C140" s="5">
        <f t="shared" si="15"/>
        <v>5.406574394463668E-5</v>
      </c>
      <c r="D140" s="5">
        <f t="shared" si="16"/>
        <v>5.6073849145442069E-48</v>
      </c>
      <c r="E140" s="5">
        <f t="shared" si="17"/>
        <v>0.4401430224960407</v>
      </c>
      <c r="F140" s="5">
        <f t="shared" si="14"/>
        <v>0</v>
      </c>
      <c r="J140" s="13">
        <f t="shared" si="18"/>
        <v>-5.6073849145442069E-48</v>
      </c>
    </row>
    <row r="141" spans="1:10">
      <c r="A141" s="1">
        <v>137</v>
      </c>
      <c r="B141" s="5">
        <f t="shared" si="13"/>
        <v>1.7422457186352305E-96</v>
      </c>
      <c r="C141" s="5">
        <f t="shared" si="15"/>
        <v>5.3279343598486864E-5</v>
      </c>
      <c r="D141" s="5">
        <f t="shared" si="16"/>
        <v>2.5195604550586908E-48</v>
      </c>
      <c r="E141" s="5">
        <f t="shared" si="17"/>
        <v>0.81675130322233358</v>
      </c>
      <c r="F141" s="5">
        <f t="shared" si="14"/>
        <v>0</v>
      </c>
      <c r="J141" s="13">
        <f t="shared" si="18"/>
        <v>-2.5195604550586908E-48</v>
      </c>
    </row>
    <row r="142" spans="1:10">
      <c r="A142" s="1">
        <v>138</v>
      </c>
      <c r="B142" s="5">
        <f t="shared" si="13"/>
        <v>3.4844914372704616E-97</v>
      </c>
      <c r="C142" s="5">
        <f t="shared" si="15"/>
        <v>5.2509976895610163E-5</v>
      </c>
      <c r="D142" s="5">
        <f t="shared" si="16"/>
        <v>1.1321114893022402E-48</v>
      </c>
      <c r="E142" s="5">
        <f t="shared" si="17"/>
        <v>0.99339037972227162</v>
      </c>
      <c r="F142" s="5">
        <f t="shared" si="14"/>
        <v>0</v>
      </c>
      <c r="J142" s="13">
        <f t="shared" si="18"/>
        <v>-1.1321114893022402E-48</v>
      </c>
    </row>
    <row r="143" spans="1:10">
      <c r="A143" s="1">
        <v>139</v>
      </c>
      <c r="B143" s="5">
        <f t="shared" si="13"/>
        <v>6.9689828745409226E-98</v>
      </c>
      <c r="C143" s="5">
        <f t="shared" si="15"/>
        <v>5.1757155426737743E-5</v>
      </c>
      <c r="D143" s="5">
        <f t="shared" si="16"/>
        <v>5.0869048275338203E-49</v>
      </c>
      <c r="E143" s="5">
        <f t="shared" si="17"/>
        <v>0.92681284556550902</v>
      </c>
      <c r="F143" s="5">
        <f t="shared" si="14"/>
        <v>0</v>
      </c>
      <c r="J143" s="13">
        <f t="shared" si="18"/>
        <v>-5.0869048275338203E-49</v>
      </c>
    </row>
    <row r="144" spans="1:10">
      <c r="A144" s="1">
        <v>140</v>
      </c>
      <c r="B144" s="5">
        <f t="shared" si="13"/>
        <v>1.393796574908185E-98</v>
      </c>
      <c r="C144" s="5">
        <f t="shared" si="15"/>
        <v>5.1020408163265308E-5</v>
      </c>
      <c r="D144" s="5">
        <f t="shared" si="16"/>
        <v>2.2856936767186716E-49</v>
      </c>
      <c r="E144" s="5">
        <f t="shared" si="17"/>
        <v>0.63331920308629985</v>
      </c>
      <c r="F144" s="5">
        <f t="shared" si="14"/>
        <v>0</v>
      </c>
      <c r="J144" s="13">
        <f t="shared" si="18"/>
        <v>-2.2856936767186716E-49</v>
      </c>
    </row>
    <row r="145" spans="1:10">
      <c r="A145" s="1">
        <v>141</v>
      </c>
      <c r="B145" s="5">
        <f t="shared" si="13"/>
        <v>2.7875931498163702E-99</v>
      </c>
      <c r="C145" s="5">
        <f t="shared" si="15"/>
        <v>5.0299280720285702E-5</v>
      </c>
      <c r="D145" s="5">
        <f t="shared" si="16"/>
        <v>1.0270283720492726E-49</v>
      </c>
      <c r="E145" s="5">
        <f t="shared" si="17"/>
        <v>0.18476693191217952</v>
      </c>
      <c r="F145" s="5">
        <f t="shared" si="14"/>
        <v>0</v>
      </c>
      <c r="J145" s="13">
        <f t="shared" si="18"/>
        <v>-1.0270283720492726E-49</v>
      </c>
    </row>
    <row r="146" spans="1:10">
      <c r="A146" s="1">
        <v>142</v>
      </c>
      <c r="B146" s="5">
        <f t="shared" si="13"/>
        <v>5.5751862996327403E-100</v>
      </c>
      <c r="C146" s="5">
        <f t="shared" si="15"/>
        <v>4.9593334655822257E-5</v>
      </c>
      <c r="D146" s="5">
        <f t="shared" si="16"/>
        <v>4.6147359453189744E-50</v>
      </c>
      <c r="E146" s="5">
        <f t="shared" si="17"/>
        <v>-0.30902272816607068</v>
      </c>
      <c r="F146" s="5">
        <f t="shared" si="14"/>
        <v>0</v>
      </c>
      <c r="J146" s="13">
        <f t="shared" si="18"/>
        <v>-4.6147359453189744E-50</v>
      </c>
    </row>
    <row r="147" spans="1:10">
      <c r="A147" s="1">
        <v>143</v>
      </c>
      <c r="B147" s="5">
        <f t="shared" si="13"/>
        <v>1.1150372599265484E-100</v>
      </c>
      <c r="C147" s="5">
        <f t="shared" si="15"/>
        <v>4.8902146804244705E-5</v>
      </c>
      <c r="D147" s="5">
        <f t="shared" si="16"/>
        <v>2.0735345219846881E-50</v>
      </c>
      <c r="E147" s="5">
        <f t="shared" si="17"/>
        <v>-0.7271528468448446</v>
      </c>
      <c r="F147" s="5">
        <f t="shared" si="14"/>
        <v>0</v>
      </c>
      <c r="J147" s="13">
        <f t="shared" si="18"/>
        <v>-2.0735345219846881E-50</v>
      </c>
    </row>
    <row r="148" spans="1:10">
      <c r="A148" s="1">
        <v>144</v>
      </c>
      <c r="B148" s="5">
        <f t="shared" si="13"/>
        <v>2.2300745198530968E-101</v>
      </c>
      <c r="C148" s="5">
        <f t="shared" si="15"/>
        <v>4.8225308641975306E-5</v>
      </c>
      <c r="D148" s="5">
        <f t="shared" si="16"/>
        <v>9.3169911882468076E-51</v>
      </c>
      <c r="E148" s="5">
        <f t="shared" si="17"/>
        <v>-0.96725058827388244</v>
      </c>
      <c r="F148" s="5">
        <f t="shared" si="14"/>
        <v>0</v>
      </c>
      <c r="J148" s="13">
        <f t="shared" si="18"/>
        <v>-9.3169911882468076E-51</v>
      </c>
    </row>
    <row r="149" spans="1:10">
      <c r="A149" s="1">
        <v>145</v>
      </c>
      <c r="B149" s="5">
        <f t="shared" si="13"/>
        <v>4.460149039706194E-102</v>
      </c>
      <c r="C149" s="5">
        <f t="shared" si="15"/>
        <v>4.7562425683709869E-5</v>
      </c>
      <c r="D149" s="5">
        <f t="shared" si="16"/>
        <v>4.1863939993042314E-51</v>
      </c>
      <c r="E149" s="5">
        <f t="shared" si="17"/>
        <v>-0.97053165164988309</v>
      </c>
      <c r="F149" s="5">
        <f t="shared" si="14"/>
        <v>0</v>
      </c>
      <c r="J149" s="13">
        <f t="shared" si="18"/>
        <v>-4.1863939993042314E-51</v>
      </c>
    </row>
    <row r="150" spans="1:10">
      <c r="A150" s="1">
        <v>146</v>
      </c>
      <c r="B150" s="5">
        <f t="shared" si="13"/>
        <v>8.9202980794123883E-103</v>
      </c>
      <c r="C150" s="5">
        <f t="shared" si="15"/>
        <v>4.6913116907487336E-5</v>
      </c>
      <c r="D150" s="5">
        <f t="shared" si="16"/>
        <v>1.8810680790939016E-51</v>
      </c>
      <c r="E150" s="5">
        <f t="shared" si="17"/>
        <v>-0.73619271822731591</v>
      </c>
      <c r="F150" s="5">
        <f t="shared" si="14"/>
        <v>0</v>
      </c>
      <c r="J150" s="13">
        <f t="shared" si="18"/>
        <v>-1.8810680790939016E-51</v>
      </c>
    </row>
    <row r="151" spans="1:10">
      <c r="A151" s="1">
        <v>147</v>
      </c>
      <c r="B151" s="5">
        <f t="shared" si="13"/>
        <v>1.7840596158824778E-103</v>
      </c>
      <c r="C151" s="5">
        <f t="shared" si="15"/>
        <v>4.6277014207043363E-5</v>
      </c>
      <c r="D151" s="5">
        <f t="shared" si="16"/>
        <v>8.4521837141323706E-52</v>
      </c>
      <c r="E151" s="5">
        <f t="shared" si="17"/>
        <v>-0.32160813176404734</v>
      </c>
      <c r="F151" s="5">
        <f t="shared" si="14"/>
        <v>0</v>
      </c>
      <c r="J151" s="13">
        <f t="shared" si="18"/>
        <v>-8.4521837141323706E-52</v>
      </c>
    </row>
    <row r="152" spans="1:10">
      <c r="A152" s="1">
        <v>148</v>
      </c>
      <c r="B152" s="5">
        <f t="shared" si="13"/>
        <v>3.5681192317649565E-104</v>
      </c>
      <c r="C152" s="5">
        <f t="shared" si="15"/>
        <v>4.5653761869978087E-5</v>
      </c>
      <c r="D152" s="5">
        <f t="shared" si="16"/>
        <v>3.7978109527995595E-52</v>
      </c>
      <c r="E152" s="5">
        <f t="shared" si="17"/>
        <v>0.17171734183077755</v>
      </c>
      <c r="F152" s="5">
        <f t="shared" si="14"/>
        <v>0</v>
      </c>
      <c r="J152" s="13">
        <f t="shared" si="18"/>
        <v>-3.7978109527995595E-52</v>
      </c>
    </row>
    <row r="153" spans="1:10">
      <c r="A153" s="1">
        <v>149</v>
      </c>
      <c r="B153" s="5">
        <f t="shared" si="13"/>
        <v>7.1362384635299139E-105</v>
      </c>
      <c r="C153" s="5">
        <f t="shared" si="15"/>
        <v>4.5043016080356741E-5</v>
      </c>
      <c r="D153" s="5">
        <f t="shared" si="16"/>
        <v>1.7064664613344692E-52</v>
      </c>
      <c r="E153" s="5">
        <f t="shared" si="17"/>
        <v>0.62300042129376454</v>
      </c>
      <c r="F153" s="5">
        <f t="shared" si="14"/>
        <v>0</v>
      </c>
      <c r="J153" s="13">
        <f t="shared" si="18"/>
        <v>-1.7064664613344692E-52</v>
      </c>
    </row>
    <row r="154" spans="1:10">
      <c r="A154" s="1">
        <v>150</v>
      </c>
      <c r="B154" s="5">
        <f t="shared" si="13"/>
        <v>1.4272476927059827E-105</v>
      </c>
      <c r="C154" s="5">
        <f t="shared" si="15"/>
        <v>4.4444444444444447E-5</v>
      </c>
      <c r="D154" s="5">
        <f t="shared" si="16"/>
        <v>7.6676480737219997E-53</v>
      </c>
      <c r="E154" s="5">
        <f t="shared" si="17"/>
        <v>0.9217512697247493</v>
      </c>
      <c r="F154" s="5">
        <f t="shared" si="14"/>
        <v>0</v>
      </c>
      <c r="J154" s="13">
        <f t="shared" si="18"/>
        <v>-7.6676480737219997E-53</v>
      </c>
    </row>
    <row r="155" spans="1:10">
      <c r="A155" s="1">
        <v>151</v>
      </c>
      <c r="B155" s="5">
        <f t="shared" si="13"/>
        <v>2.8544953854119661E-106</v>
      </c>
      <c r="C155" s="5">
        <f t="shared" si="15"/>
        <v>4.3857725538353582E-5</v>
      </c>
      <c r="D155" s="5">
        <f t="shared" si="16"/>
        <v>3.4452963661808763E-53</v>
      </c>
      <c r="E155" s="5">
        <f t="shared" si="17"/>
        <v>0.99482526012773431</v>
      </c>
      <c r="F155" s="5">
        <f t="shared" si="14"/>
        <v>0</v>
      </c>
      <c r="J155" s="13">
        <f t="shared" si="18"/>
        <v>-3.4452963661808763E-53</v>
      </c>
    </row>
    <row r="156" spans="1:10">
      <c r="A156" s="1">
        <v>152</v>
      </c>
      <c r="B156" s="5">
        <f t="shared" si="13"/>
        <v>5.7089907708239319E-107</v>
      </c>
      <c r="C156" s="5">
        <f t="shared" si="15"/>
        <v>4.3282548476454294E-5</v>
      </c>
      <c r="D156" s="5">
        <f t="shared" si="16"/>
        <v>1.5480714472928854E-53</v>
      </c>
      <c r="E156" s="5">
        <f t="shared" si="17"/>
        <v>0.82433133110755774</v>
      </c>
      <c r="F156" s="5">
        <f t="shared" si="14"/>
        <v>0</v>
      </c>
      <c r="J156" s="13">
        <f t="shared" si="18"/>
        <v>-1.5480714472928854E-53</v>
      </c>
    </row>
    <row r="157" spans="1:10">
      <c r="A157" s="1">
        <v>153</v>
      </c>
      <c r="B157" s="5">
        <f t="shared" si="13"/>
        <v>1.1417981541647866E-107</v>
      </c>
      <c r="C157" s="5">
        <f t="shared" si="15"/>
        <v>4.2718612499466016E-5</v>
      </c>
      <c r="D157" s="5">
        <f t="shared" si="16"/>
        <v>6.9559333979156218E-54</v>
      </c>
      <c r="E157" s="5">
        <f t="shared" si="17"/>
        <v>0.45201234267200896</v>
      </c>
      <c r="F157" s="5">
        <f t="shared" si="14"/>
        <v>0</v>
      </c>
      <c r="J157" s="13">
        <f t="shared" si="18"/>
        <v>-6.9559333979156218E-54</v>
      </c>
    </row>
    <row r="158" spans="1:10">
      <c r="A158" s="1">
        <v>154</v>
      </c>
      <c r="B158" s="5">
        <f t="shared" si="13"/>
        <v>2.2835963083295736E-108</v>
      </c>
      <c r="C158" s="5">
        <f t="shared" si="15"/>
        <v>4.2165626581210996E-5</v>
      </c>
      <c r="D158" s="5">
        <f t="shared" si="16"/>
        <v>3.1255023481538206E-54</v>
      </c>
      <c r="E158" s="5">
        <f t="shared" si="17"/>
        <v>-3.0975031731216456E-2</v>
      </c>
      <c r="F158" s="5">
        <f t="shared" si="14"/>
        <v>0</v>
      </c>
      <c r="J158" s="13">
        <f t="shared" si="18"/>
        <v>-3.1255023481538206E-54</v>
      </c>
    </row>
    <row r="159" spans="1:10">
      <c r="A159" s="1">
        <v>155</v>
      </c>
      <c r="B159" s="5">
        <f t="shared" si="13"/>
        <v>4.5671926166591473E-109</v>
      </c>
      <c r="C159" s="5">
        <f t="shared" si="15"/>
        <v>4.1623309053069721E-5</v>
      </c>
      <c r="D159" s="5">
        <f t="shared" si="16"/>
        <v>1.4043787324419038E-54</v>
      </c>
      <c r="E159" s="5">
        <f t="shared" si="17"/>
        <v>-0.50637863807464201</v>
      </c>
      <c r="F159" s="5">
        <f t="shared" si="14"/>
        <v>0</v>
      </c>
      <c r="J159" s="13">
        <f t="shared" si="18"/>
        <v>-1.4043787324419038E-54</v>
      </c>
    </row>
    <row r="160" spans="1:10">
      <c r="A160" s="1">
        <v>156</v>
      </c>
      <c r="B160" s="5">
        <f t="shared" si="13"/>
        <v>9.1343852333182972E-110</v>
      </c>
      <c r="C160" s="5">
        <f t="shared" si="15"/>
        <v>4.1091387245233401E-5</v>
      </c>
      <c r="D160" s="5">
        <f t="shared" si="16"/>
        <v>6.3102804107637015E-55</v>
      </c>
      <c r="E160" s="5">
        <f t="shared" si="17"/>
        <v>-0.85780309324498782</v>
      </c>
      <c r="F160" s="5">
        <f t="shared" si="14"/>
        <v>0</v>
      </c>
      <c r="J160" s="13">
        <f t="shared" si="18"/>
        <v>-6.3102804107637015E-55</v>
      </c>
    </row>
    <row r="161" spans="1:10">
      <c r="A161" s="1">
        <v>157</v>
      </c>
      <c r="B161" s="5">
        <f t="shared" si="13"/>
        <v>1.8268770466636596E-110</v>
      </c>
      <c r="C161" s="5">
        <f t="shared" si="15"/>
        <v>4.0569597143900358E-5</v>
      </c>
      <c r="D161" s="5">
        <f t="shared" si="16"/>
        <v>2.8353917602576577E-55</v>
      </c>
      <c r="E161" s="5">
        <f t="shared" si="17"/>
        <v>-0.99920743426020342</v>
      </c>
      <c r="F161" s="5">
        <f t="shared" si="14"/>
        <v>0</v>
      </c>
      <c r="J161" s="13">
        <f t="shared" si="18"/>
        <v>-2.8353917602576577E-55</v>
      </c>
    </row>
    <row r="162" spans="1:10">
      <c r="A162" s="1">
        <v>158</v>
      </c>
      <c r="B162" s="5">
        <f t="shared" si="13"/>
        <v>3.6537540933273188E-111</v>
      </c>
      <c r="C162" s="5">
        <f t="shared" si="15"/>
        <v>4.00576830636116E-5</v>
      </c>
      <c r="D162" s="5">
        <f t="shared" si="16"/>
        <v>1.2740236425030824E-55</v>
      </c>
      <c r="E162" s="5">
        <f t="shared" si="17"/>
        <v>-0.89597094679096312</v>
      </c>
      <c r="F162" s="5">
        <f t="shared" si="14"/>
        <v>0</v>
      </c>
      <c r="J162" s="13">
        <f t="shared" si="18"/>
        <v>-1.2740236425030824E-55</v>
      </c>
    </row>
    <row r="163" spans="1:10">
      <c r="A163" s="1">
        <v>159</v>
      </c>
      <c r="B163" s="5">
        <f t="shared" si="13"/>
        <v>7.3075081866546401E-112</v>
      </c>
      <c r="C163" s="5">
        <f t="shared" si="15"/>
        <v>3.9555397333966222E-5</v>
      </c>
      <c r="D163" s="5">
        <f t="shared" si="16"/>
        <v>5.7245572354676112E-56</v>
      </c>
      <c r="E163" s="5">
        <f t="shared" si="17"/>
        <v>-0.5733695234681091</v>
      </c>
      <c r="F163" s="5">
        <f t="shared" si="14"/>
        <v>0</v>
      </c>
      <c r="J163" s="13">
        <f t="shared" si="18"/>
        <v>-5.7245572354676112E-56</v>
      </c>
    </row>
    <row r="164" spans="1:10">
      <c r="A164" s="1">
        <v>160</v>
      </c>
      <c r="B164" s="5">
        <f t="shared" si="13"/>
        <v>1.4615016373309281E-112</v>
      </c>
      <c r="C164" s="5">
        <f t="shared" si="15"/>
        <v>3.9062500000000001E-5</v>
      </c>
      <c r="D164" s="5">
        <f t="shared" si="16"/>
        <v>2.5722093726424148E-56</v>
      </c>
      <c r="E164" s="5">
        <f t="shared" si="17"/>
        <v>-0.11038724383904756</v>
      </c>
      <c r="F164" s="5">
        <f t="shared" si="14"/>
        <v>0</v>
      </c>
      <c r="J164" s="13">
        <f t="shared" si="18"/>
        <v>-2.5722093726424148E-56</v>
      </c>
    </row>
    <row r="165" spans="1:10">
      <c r="A165" s="1">
        <v>161</v>
      </c>
      <c r="B165" s="5">
        <f t="shared" si="13"/>
        <v>2.9230032746618561E-113</v>
      </c>
      <c r="C165" s="5">
        <f t="shared" si="15"/>
        <v>3.8578758535550326E-5</v>
      </c>
      <c r="D165" s="5">
        <f t="shared" si="16"/>
        <v>1.1557681729020115E-56</v>
      </c>
      <c r="E165" s="5">
        <f t="shared" si="17"/>
        <v>0.37962168297153187</v>
      </c>
      <c r="F165" s="5">
        <f t="shared" si="14"/>
        <v>0</v>
      </c>
      <c r="J165" s="13">
        <f t="shared" si="18"/>
        <v>-1.1557681729020115E-56</v>
      </c>
    </row>
    <row r="166" spans="1:10">
      <c r="A166" s="1">
        <v>162</v>
      </c>
      <c r="B166" s="5">
        <f t="shared" si="13"/>
        <v>5.8460065493237146E-114</v>
      </c>
      <c r="C166" s="5">
        <f t="shared" si="15"/>
        <v>3.8103947568968146E-5</v>
      </c>
      <c r="D166" s="5">
        <f t="shared" si="16"/>
        <v>5.1932011588972353E-57</v>
      </c>
      <c r="E166" s="5">
        <f t="shared" si="17"/>
        <v>0.77668598202163119</v>
      </c>
      <c r="F166" s="5">
        <f t="shared" si="14"/>
        <v>0</v>
      </c>
      <c r="J166" s="13">
        <f t="shared" si="18"/>
        <v>-5.1932011588972353E-57</v>
      </c>
    </row>
    <row r="167" spans="1:10">
      <c r="A167" s="1">
        <v>163</v>
      </c>
      <c r="B167" s="5">
        <f t="shared" si="13"/>
        <v>1.1692013098647428E-114</v>
      </c>
      <c r="C167" s="5">
        <f t="shared" si="15"/>
        <v>3.7637848620572846E-5</v>
      </c>
      <c r="D167" s="5">
        <f t="shared" si="16"/>
        <v>2.3334556971796231E-57</v>
      </c>
      <c r="E167" s="5">
        <f t="shared" si="17"/>
        <v>0.98359046480223422</v>
      </c>
      <c r="F167" s="5">
        <f t="shared" si="14"/>
        <v>0</v>
      </c>
      <c r="J167" s="13">
        <f t="shared" si="18"/>
        <v>-2.3334556971796231E-57</v>
      </c>
    </row>
    <row r="168" spans="1:10">
      <c r="A168" s="1">
        <v>164</v>
      </c>
      <c r="B168" s="5">
        <f t="shared" si="13"/>
        <v>2.3384026197294861E-115</v>
      </c>
      <c r="C168" s="5">
        <f t="shared" si="15"/>
        <v>3.7180249851279002E-5</v>
      </c>
      <c r="D168" s="5">
        <f t="shared" si="16"/>
        <v>1.0484892312271372E-57</v>
      </c>
      <c r="E168" s="5">
        <f t="shared" si="17"/>
        <v>0.94967769788254319</v>
      </c>
      <c r="F168" s="5">
        <f t="shared" si="14"/>
        <v>0</v>
      </c>
      <c r="J168" s="13">
        <f t="shared" si="18"/>
        <v>-1.0484892312271372E-57</v>
      </c>
    </row>
    <row r="169" spans="1:10">
      <c r="A169" s="1">
        <v>165</v>
      </c>
      <c r="B169" s="5">
        <f t="shared" si="13"/>
        <v>4.6768052394589728E-116</v>
      </c>
      <c r="C169" s="5">
        <f t="shared" si="15"/>
        <v>3.6730945821854914E-5</v>
      </c>
      <c r="D169" s="5">
        <f t="shared" si="16"/>
        <v>4.7111658015535965E-58</v>
      </c>
      <c r="E169" s="5">
        <f t="shared" si="17"/>
        <v>0.68325070935359311</v>
      </c>
      <c r="F169" s="5">
        <f t="shared" si="14"/>
        <v>0</v>
      </c>
      <c r="J169" s="13">
        <f t="shared" si="18"/>
        <v>-4.7111658015535965E-58</v>
      </c>
    </row>
    <row r="170" spans="1:10">
      <c r="A170" s="1">
        <v>166</v>
      </c>
      <c r="B170" s="5">
        <f t="shared" si="13"/>
        <v>9.3536104789179453E-117</v>
      </c>
      <c r="C170" s="5">
        <f t="shared" si="15"/>
        <v>3.6289737262302218E-5</v>
      </c>
      <c r="D170" s="5">
        <f t="shared" si="16"/>
        <v>2.1168632493965331E-58</v>
      </c>
      <c r="E170" s="5">
        <f t="shared" si="17"/>
        <v>0.24954011797333814</v>
      </c>
      <c r="F170" s="5">
        <f t="shared" si="14"/>
        <v>0</v>
      </c>
      <c r="J170" s="13">
        <f t="shared" si="18"/>
        <v>-2.1168632493965331E-58</v>
      </c>
    </row>
    <row r="171" spans="1:10">
      <c r="A171" s="1">
        <v>167</v>
      </c>
      <c r="B171" s="5">
        <f t="shared" si="13"/>
        <v>1.8707220957835892E-117</v>
      </c>
      <c r="C171" s="5">
        <f t="shared" si="15"/>
        <v>3.5856430850873103E-5</v>
      </c>
      <c r="D171" s="5">
        <f t="shared" si="16"/>
        <v>9.5116797102917619E-59</v>
      </c>
      <c r="E171" s="5">
        <f t="shared" si="17"/>
        <v>-0.24526659730265726</v>
      </c>
      <c r="F171" s="5">
        <f t="shared" si="14"/>
        <v>0</v>
      </c>
      <c r="J171" s="13">
        <f t="shared" si="18"/>
        <v>-9.5116797102917619E-59</v>
      </c>
    </row>
    <row r="172" spans="1:10">
      <c r="A172" s="1">
        <v>168</v>
      </c>
      <c r="B172" s="5">
        <f t="shared" si="13"/>
        <v>3.7414441915671795E-118</v>
      </c>
      <c r="C172" s="5">
        <f t="shared" si="15"/>
        <v>3.5430839002267575E-5</v>
      </c>
      <c r="D172" s="5">
        <f t="shared" si="16"/>
        <v>4.2738731912401432E-59</v>
      </c>
      <c r="E172" s="5">
        <f t="shared" si="17"/>
        <v>-0.68002349558733877</v>
      </c>
      <c r="F172" s="5">
        <f t="shared" si="14"/>
        <v>0</v>
      </c>
      <c r="J172" s="13">
        <f t="shared" si="18"/>
        <v>-4.2738731912401432E-59</v>
      </c>
    </row>
    <row r="173" spans="1:10">
      <c r="A173" s="1">
        <v>169</v>
      </c>
      <c r="B173" s="5">
        <f t="shared" si="13"/>
        <v>7.4828883831343585E-119</v>
      </c>
      <c r="C173" s="5">
        <f t="shared" si="15"/>
        <v>3.5012779664577572E-5</v>
      </c>
      <c r="D173" s="5">
        <f t="shared" si="16"/>
        <v>1.9203750137882758E-59</v>
      </c>
      <c r="E173" s="5">
        <f t="shared" si="17"/>
        <v>-0.94828692550370941</v>
      </c>
      <c r="F173" s="5">
        <f t="shared" si="14"/>
        <v>0</v>
      </c>
      <c r="J173" s="13">
        <f t="shared" si="18"/>
        <v>-1.9203750137882758E-59</v>
      </c>
    </row>
    <row r="174" spans="1:10">
      <c r="A174" s="1">
        <v>170</v>
      </c>
      <c r="B174" s="5">
        <f t="shared" si="13"/>
        <v>1.4965776766268718E-119</v>
      </c>
      <c r="C174" s="5">
        <f t="shared" si="15"/>
        <v>3.4602076124567477E-5</v>
      </c>
      <c r="D174" s="5">
        <f t="shared" si="16"/>
        <v>8.6288011566209585E-60</v>
      </c>
      <c r="E174" s="5">
        <f t="shared" si="17"/>
        <v>-0.98437664339404185</v>
      </c>
      <c r="F174" s="5">
        <f t="shared" si="14"/>
        <v>0</v>
      </c>
      <c r="J174" s="13">
        <f t="shared" si="18"/>
        <v>-8.6288011566209585E-60</v>
      </c>
    </row>
    <row r="175" spans="1:10">
      <c r="A175" s="1">
        <v>171</v>
      </c>
      <c r="B175" s="5">
        <f t="shared" si="13"/>
        <v>2.9931553532537438E-120</v>
      </c>
      <c r="C175" s="5">
        <f t="shared" si="15"/>
        <v>3.4198556820902158E-5</v>
      </c>
      <c r="D175" s="5">
        <f t="shared" si="16"/>
        <v>3.8771702852779348E-60</v>
      </c>
      <c r="E175" s="5">
        <f t="shared" si="17"/>
        <v>-0.77945662764586876</v>
      </c>
      <c r="F175" s="5">
        <f t="shared" si="14"/>
        <v>0</v>
      </c>
      <c r="J175" s="13">
        <f t="shared" si="18"/>
        <v>-3.8771702852779348E-60</v>
      </c>
    </row>
    <row r="176" spans="1:10">
      <c r="A176" s="1">
        <v>172</v>
      </c>
      <c r="B176" s="5">
        <f t="shared" si="13"/>
        <v>5.9863107065074904E-121</v>
      </c>
      <c r="C176" s="5">
        <f t="shared" si="15"/>
        <v>3.3802055164954032E-5</v>
      </c>
      <c r="D176" s="5">
        <f t="shared" si="16"/>
        <v>1.7421249079900365E-60</v>
      </c>
      <c r="E176" s="5">
        <f t="shared" si="17"/>
        <v>-0.38369844494974187</v>
      </c>
      <c r="F176" s="5">
        <f t="shared" si="14"/>
        <v>0</v>
      </c>
      <c r="J176" s="13">
        <f t="shared" si="18"/>
        <v>-1.7421249079900365E-60</v>
      </c>
    </row>
    <row r="177" spans="1:10">
      <c r="A177" s="1">
        <v>173</v>
      </c>
      <c r="B177" s="5">
        <f t="shared" si="13"/>
        <v>1.1972621413014981E-121</v>
      </c>
      <c r="C177" s="5">
        <f t="shared" si="15"/>
        <v>3.3412409368839586E-5</v>
      </c>
      <c r="D177" s="5">
        <f t="shared" si="16"/>
        <v>7.8278718026996422E-61</v>
      </c>
      <c r="E177" s="5">
        <f t="shared" si="17"/>
        <v>0.10600249902117563</v>
      </c>
      <c r="F177" s="5">
        <f t="shared" si="14"/>
        <v>0</v>
      </c>
      <c r="J177" s="13">
        <f t="shared" si="18"/>
        <v>-7.8278718026996422E-61</v>
      </c>
    </row>
    <row r="178" spans="1:10">
      <c r="A178" s="1">
        <v>174</v>
      </c>
      <c r="B178" s="5">
        <f t="shared" si="13"/>
        <v>2.3945242826029959E-122</v>
      </c>
      <c r="C178" s="5">
        <f t="shared" si="15"/>
        <v>3.3029462280354077E-5</v>
      </c>
      <c r="D178" s="5">
        <f t="shared" si="16"/>
        <v>3.517289528349398E-61</v>
      </c>
      <c r="E178" s="5">
        <f t="shared" si="17"/>
        <v>0.56975033426531196</v>
      </c>
      <c r="F178" s="5">
        <f t="shared" si="14"/>
        <v>0</v>
      </c>
      <c r="J178" s="13">
        <f t="shared" si="18"/>
        <v>-3.517289528349398E-61</v>
      </c>
    </row>
    <row r="179" spans="1:10">
      <c r="A179" s="1">
        <v>175</v>
      </c>
      <c r="B179" s="5">
        <f t="shared" si="13"/>
        <v>4.7890485652059927E-123</v>
      </c>
      <c r="C179" s="5">
        <f t="shared" si="15"/>
        <v>3.2653061224489793E-5</v>
      </c>
      <c r="D179" s="5">
        <f t="shared" si="16"/>
        <v>1.580420060273613E-61</v>
      </c>
      <c r="E179" s="5">
        <f t="shared" si="17"/>
        <v>0.89400341694372165</v>
      </c>
      <c r="F179" s="5">
        <f t="shared" si="14"/>
        <v>0</v>
      </c>
      <c r="J179" s="13">
        <f t="shared" si="18"/>
        <v>-1.580420060273613E-61</v>
      </c>
    </row>
    <row r="180" spans="1:10">
      <c r="A180" s="1">
        <v>176</v>
      </c>
      <c r="B180" s="5">
        <f t="shared" si="13"/>
        <v>9.5780971304119867E-124</v>
      </c>
      <c r="C180" s="5">
        <f t="shared" si="15"/>
        <v>3.228305785123967E-5</v>
      </c>
      <c r="D180" s="5">
        <f t="shared" si="16"/>
        <v>7.1012850855281136E-62</v>
      </c>
      <c r="E180" s="5">
        <f t="shared" si="17"/>
        <v>0.99937328369512468</v>
      </c>
      <c r="F180" s="5">
        <f t="shared" si="14"/>
        <v>0</v>
      </c>
      <c r="J180" s="13">
        <f t="shared" si="18"/>
        <v>-7.1012850855281136E-62</v>
      </c>
    </row>
    <row r="181" spans="1:10">
      <c r="A181" s="1">
        <v>177</v>
      </c>
      <c r="B181" s="5">
        <f t="shared" si="13"/>
        <v>1.9156194260823975E-124</v>
      </c>
      <c r="C181" s="5">
        <f t="shared" si="15"/>
        <v>3.1919307989402791E-5</v>
      </c>
      <c r="D181" s="5">
        <f t="shared" si="16"/>
        <v>3.1908130713814769E-62</v>
      </c>
      <c r="E181" s="5">
        <f t="shared" si="17"/>
        <v>0.86006171623620187</v>
      </c>
      <c r="F181" s="5">
        <f t="shared" si="14"/>
        <v>0</v>
      </c>
      <c r="J181" s="13">
        <f t="shared" si="18"/>
        <v>-3.1908130713814769E-62</v>
      </c>
    </row>
    <row r="182" spans="1:10">
      <c r="A182" s="1">
        <v>178</v>
      </c>
      <c r="B182" s="5">
        <f t="shared" si="13"/>
        <v>3.8312388521647949E-125</v>
      </c>
      <c r="C182" s="5">
        <f t="shared" si="15"/>
        <v>3.1561671506122962E-5</v>
      </c>
      <c r="D182" s="5">
        <f t="shared" si="16"/>
        <v>1.4337247320555129E-62</v>
      </c>
      <c r="E182" s="5">
        <f t="shared" si="17"/>
        <v>0.51017704494166893</v>
      </c>
      <c r="F182" s="5">
        <f t="shared" si="14"/>
        <v>0</v>
      </c>
      <c r="J182" s="13">
        <f t="shared" si="18"/>
        <v>-1.4337247320555129E-62</v>
      </c>
    </row>
    <row r="183" spans="1:10">
      <c r="A183" s="1">
        <v>179</v>
      </c>
      <c r="B183" s="5">
        <f t="shared" si="13"/>
        <v>7.6624777043295901E-126</v>
      </c>
      <c r="C183" s="5">
        <f t="shared" si="15"/>
        <v>3.1210012171904748E-5</v>
      </c>
      <c r="D183" s="5">
        <f t="shared" si="16"/>
        <v>6.4421404868373746E-63</v>
      </c>
      <c r="E183" s="5">
        <f t="shared" si="17"/>
        <v>3.5383239998937381E-2</v>
      </c>
      <c r="F183" s="5">
        <f t="shared" si="14"/>
        <v>0</v>
      </c>
      <c r="J183" s="13">
        <f t="shared" si="18"/>
        <v>-6.4421404868373746E-63</v>
      </c>
    </row>
    <row r="184" spans="1:10">
      <c r="A184" s="1">
        <v>180</v>
      </c>
      <c r="B184" s="5">
        <f t="shared" si="13"/>
        <v>1.5324955408659187E-126</v>
      </c>
      <c r="C184" s="5">
        <f t="shared" si="15"/>
        <v>3.0864197530864198E-5</v>
      </c>
      <c r="D184" s="5">
        <f t="shared" si="16"/>
        <v>2.8946403116483003E-63</v>
      </c>
      <c r="E184" s="5">
        <f t="shared" si="17"/>
        <v>-0.44807361612917013</v>
      </c>
      <c r="F184" s="5">
        <f t="shared" si="14"/>
        <v>0</v>
      </c>
      <c r="J184" s="13">
        <f t="shared" si="18"/>
        <v>-2.8946403116483003E-63</v>
      </c>
    </row>
    <row r="185" spans="1:10">
      <c r="A185" s="1">
        <v>181</v>
      </c>
      <c r="B185" s="5">
        <f t="shared" si="13"/>
        <v>3.0649910817318377E-127</v>
      </c>
      <c r="C185" s="5">
        <f t="shared" si="15"/>
        <v>3.0524098775983637E-5</v>
      </c>
      <c r="D185" s="5">
        <f t="shared" si="16"/>
        <v>1.3006457327248676E-63</v>
      </c>
      <c r="E185" s="5">
        <f t="shared" si="17"/>
        <v>-0.82182642391517857</v>
      </c>
      <c r="F185" s="5">
        <f t="shared" si="14"/>
        <v>0</v>
      </c>
      <c r="J185" s="13">
        <f t="shared" si="18"/>
        <v>-1.3006457327248676E-63</v>
      </c>
    </row>
    <row r="186" spans="1:10">
      <c r="A186" s="1">
        <v>182</v>
      </c>
      <c r="B186" s="5">
        <f t="shared" si="13"/>
        <v>6.1299821634636757E-128</v>
      </c>
      <c r="C186" s="5">
        <f t="shared" si="15"/>
        <v>3.0189590629151068E-5</v>
      </c>
      <c r="D186" s="5">
        <f t="shared" si="16"/>
        <v>5.8441779976875929E-64</v>
      </c>
      <c r="E186" s="5">
        <f t="shared" si="17"/>
        <v>-0.9943674609282015</v>
      </c>
      <c r="F186" s="5">
        <f t="shared" si="14"/>
        <v>0</v>
      </c>
      <c r="J186" s="13">
        <f t="shared" si="18"/>
        <v>-5.8441779976875929E-64</v>
      </c>
    </row>
    <row r="187" spans="1:10">
      <c r="A187" s="1">
        <v>183</v>
      </c>
      <c r="B187" s="5">
        <f t="shared" si="13"/>
        <v>1.2259964326927352E-128</v>
      </c>
      <c r="C187" s="5">
        <f t="shared" si="15"/>
        <v>2.9860551225775629E-5</v>
      </c>
      <c r="D187" s="5">
        <f t="shared" si="16"/>
        <v>2.6259584458175948E-64</v>
      </c>
      <c r="E187" s="5">
        <f t="shared" si="17"/>
        <v>-0.92345266372841384</v>
      </c>
      <c r="F187" s="5">
        <f t="shared" si="14"/>
        <v>0</v>
      </c>
      <c r="J187" s="13">
        <f t="shared" si="18"/>
        <v>-2.6259584458175948E-64</v>
      </c>
    </row>
    <row r="188" spans="1:10">
      <c r="A188" s="1">
        <v>184</v>
      </c>
      <c r="B188" s="5">
        <f t="shared" si="13"/>
        <v>2.4519928653854704E-129</v>
      </c>
      <c r="C188" s="5">
        <f t="shared" si="15"/>
        <v>2.9536862003780719E-5</v>
      </c>
      <c r="D188" s="5">
        <f t="shared" si="16"/>
        <v>1.1799191882740755E-64</v>
      </c>
      <c r="E188" s="5">
        <f t="shared" si="17"/>
        <v>-0.62644444791033904</v>
      </c>
      <c r="F188" s="5">
        <f t="shared" si="14"/>
        <v>0</v>
      </c>
      <c r="J188" s="13">
        <f t="shared" si="18"/>
        <v>-1.1799191882740755E-64</v>
      </c>
    </row>
    <row r="189" spans="1:10">
      <c r="A189" s="1">
        <v>185</v>
      </c>
      <c r="B189" s="5">
        <f t="shared" si="13"/>
        <v>4.9039857307709412E-130</v>
      </c>
      <c r="C189" s="5">
        <f t="shared" si="15"/>
        <v>2.9218407596785974E-5</v>
      </c>
      <c r="D189" s="5">
        <f t="shared" si="16"/>
        <v>5.3017186660923236E-65</v>
      </c>
      <c r="E189" s="5">
        <f t="shared" si="17"/>
        <v>-0.17606078322989716</v>
      </c>
      <c r="F189" s="5">
        <f t="shared" si="14"/>
        <v>0</v>
      </c>
      <c r="J189" s="13">
        <f t="shared" si="18"/>
        <v>-5.3017186660923236E-65</v>
      </c>
    </row>
    <row r="190" spans="1:10">
      <c r="A190" s="1">
        <v>186</v>
      </c>
      <c r="B190" s="5">
        <f t="shared" si="13"/>
        <v>9.807971461541884E-131</v>
      </c>
      <c r="C190" s="5">
        <f t="shared" si="15"/>
        <v>2.8905075731298415E-5</v>
      </c>
      <c r="D190" s="5">
        <f t="shared" si="16"/>
        <v>2.3822157562761745E-65</v>
      </c>
      <c r="E190" s="5">
        <f t="shared" si="17"/>
        <v>0.31742870151970165</v>
      </c>
      <c r="F190" s="5">
        <f t="shared" si="14"/>
        <v>0</v>
      </c>
      <c r="J190" s="13">
        <f t="shared" si="18"/>
        <v>-2.3822157562761745E-65</v>
      </c>
    </row>
    <row r="191" spans="1:10">
      <c r="A191" s="1">
        <v>187</v>
      </c>
      <c r="B191" s="5">
        <f t="shared" si="13"/>
        <v>1.9615942923083771E-131</v>
      </c>
      <c r="C191" s="5">
        <f t="shared" si="15"/>
        <v>2.8596757127741712E-5</v>
      </c>
      <c r="D191" s="5">
        <f t="shared" si="16"/>
        <v>1.0703985380713153E-65</v>
      </c>
      <c r="E191" s="5">
        <f t="shared" si="17"/>
        <v>0.73320056942428558</v>
      </c>
      <c r="F191" s="5">
        <f t="shared" si="14"/>
        <v>0</v>
      </c>
      <c r="J191" s="13">
        <f t="shared" si="18"/>
        <v>-1.0703985380713153E-65</v>
      </c>
    </row>
    <row r="192" spans="1:10">
      <c r="A192" s="1">
        <v>188</v>
      </c>
      <c r="B192" s="5">
        <f t="shared" si="13"/>
        <v>3.9231885846167554E-132</v>
      </c>
      <c r="C192" s="5">
        <f t="shared" si="15"/>
        <v>2.8293345405160706E-5</v>
      </c>
      <c r="D192" s="5">
        <f t="shared" si="16"/>
        <v>4.8096106630416701E-66</v>
      </c>
      <c r="E192" s="5">
        <f t="shared" si="17"/>
        <v>0.96945936666998755</v>
      </c>
      <c r="F192" s="5">
        <f t="shared" si="14"/>
        <v>0</v>
      </c>
      <c r="J192" s="13">
        <f t="shared" si="18"/>
        <v>-4.8096106630416701E-66</v>
      </c>
    </row>
    <row r="193" spans="1:10">
      <c r="A193" s="1">
        <v>189</v>
      </c>
      <c r="B193" s="5">
        <f t="shared" si="13"/>
        <v>7.846377169233511E-133</v>
      </c>
      <c r="C193" s="5">
        <f t="shared" si="15"/>
        <v>2.7994736989445986E-5</v>
      </c>
      <c r="D193" s="5">
        <f t="shared" si="16"/>
        <v>2.1610973770316326E-66</v>
      </c>
      <c r="E193" s="5">
        <f t="shared" si="17"/>
        <v>0.96836069987744633</v>
      </c>
      <c r="F193" s="5">
        <f t="shared" si="14"/>
        <v>0</v>
      </c>
      <c r="J193" s="13">
        <f t="shared" si="18"/>
        <v>-2.1610973770316326E-66</v>
      </c>
    </row>
    <row r="194" spans="1:10">
      <c r="A194" s="1">
        <v>190</v>
      </c>
      <c r="B194" s="5">
        <f t="shared" si="13"/>
        <v>1.5692754338467021E-133</v>
      </c>
      <c r="C194" s="5">
        <f t="shared" si="15"/>
        <v>2.7700831024930747E-5</v>
      </c>
      <c r="D194" s="5">
        <f t="shared" si="16"/>
        <v>9.7104364577808461E-67</v>
      </c>
      <c r="E194" s="5">
        <f t="shared" si="17"/>
        <v>0.73017356099481967</v>
      </c>
      <c r="F194" s="5">
        <f t="shared" si="14"/>
        <v>0</v>
      </c>
      <c r="J194" s="13">
        <f t="shared" si="18"/>
        <v>-9.7104364577808461E-67</v>
      </c>
    </row>
    <row r="195" spans="1:10">
      <c r="A195" s="1">
        <v>191</v>
      </c>
      <c r="B195" s="5">
        <f t="shared" si="13"/>
        <v>3.138550867693405E-134</v>
      </c>
      <c r="C195" s="5">
        <f t="shared" si="15"/>
        <v>2.7411529289219047E-5</v>
      </c>
      <c r="D195" s="5">
        <f t="shared" si="16"/>
        <v>4.3631803547007205E-67</v>
      </c>
      <c r="E195" s="5">
        <f t="shared" si="17"/>
        <v>0.31321446868745406</v>
      </c>
      <c r="F195" s="5">
        <f t="shared" si="14"/>
        <v>0</v>
      </c>
      <c r="J195" s="13">
        <f t="shared" si="18"/>
        <v>-4.3631803547007205E-67</v>
      </c>
    </row>
    <row r="196" spans="1:10">
      <c r="A196" s="1">
        <v>192</v>
      </c>
      <c r="B196" s="5">
        <f t="shared" si="13"/>
        <v>6.2771017353868109E-135</v>
      </c>
      <c r="C196" s="5">
        <f t="shared" si="15"/>
        <v>2.712673611111111E-5</v>
      </c>
      <c r="D196" s="5">
        <f t="shared" si="16"/>
        <v>1.960503309034264E-67</v>
      </c>
      <c r="E196" s="5">
        <f t="shared" si="17"/>
        <v>-0.18043044929108396</v>
      </c>
      <c r="F196" s="5">
        <f t="shared" si="14"/>
        <v>0</v>
      </c>
      <c r="J196" s="13">
        <f t="shared" si="18"/>
        <v>-1.960503309034264E-67</v>
      </c>
    </row>
    <row r="197" spans="1:10">
      <c r="A197" s="1">
        <v>193</v>
      </c>
      <c r="B197" s="5">
        <f t="shared" ref="B197:B260" si="19">POWER($B$1,A197)</f>
        <v>1.255420347077362E-135</v>
      </c>
      <c r="C197" s="5">
        <f t="shared" si="15"/>
        <v>2.6846358291497759E-5</v>
      </c>
      <c r="D197" s="5">
        <f t="shared" si="16"/>
        <v>8.8091092099676597E-68</v>
      </c>
      <c r="E197" s="5">
        <f t="shared" si="17"/>
        <v>-0.62989970055125488</v>
      </c>
      <c r="F197" s="5">
        <f t="shared" ref="F197:F260" si="20">IF(F196-0.05&lt;0,0,F196-0.05)</f>
        <v>0</v>
      </c>
      <c r="J197" s="13">
        <f t="shared" si="18"/>
        <v>-8.8091092099676597E-68</v>
      </c>
    </row>
    <row r="198" spans="1:10">
      <c r="A198" s="1">
        <v>194</v>
      </c>
      <c r="B198" s="5">
        <f t="shared" si="19"/>
        <v>2.5108406941547247E-136</v>
      </c>
      <c r="C198" s="5">
        <f t="shared" ref="C198:C261" si="21">1/A198^2</f>
        <v>2.6570305027101713E-5</v>
      </c>
      <c r="D198" s="5">
        <f t="shared" ref="D198:D261" si="22">EXP(-$D$1*A198)</f>
        <v>3.9581879161101998E-68</v>
      </c>
      <c r="E198" s="5">
        <f t="shared" ref="E198:E261" si="23">COS($E$1*A198)</f>
        <v>-0.92514753659641391</v>
      </c>
      <c r="F198" s="5">
        <f t="shared" si="20"/>
        <v>0</v>
      </c>
      <c r="J198" s="13">
        <f t="shared" ref="J198:J261" si="24">B198-D198</f>
        <v>-3.9581879161101998E-68</v>
      </c>
    </row>
    <row r="199" spans="1:10">
      <c r="A199" s="1">
        <v>195</v>
      </c>
      <c r="B199" s="5">
        <f t="shared" si="19"/>
        <v>5.0216813883094501E-137</v>
      </c>
      <c r="C199" s="5">
        <f t="shared" si="21"/>
        <v>2.6298487836949376E-5</v>
      </c>
      <c r="D199" s="5">
        <f t="shared" si="22"/>
        <v>1.7785284761271306E-68</v>
      </c>
      <c r="E199" s="5">
        <f t="shared" si="23"/>
        <v>-0.99388699003444159</v>
      </c>
      <c r="F199" s="5">
        <f t="shared" si="20"/>
        <v>0</v>
      </c>
      <c r="J199" s="13">
        <f t="shared" si="24"/>
        <v>-1.7785284761271306E-68</v>
      </c>
    </row>
    <row r="200" spans="1:10">
      <c r="A200" s="1">
        <v>196</v>
      </c>
      <c r="B200" s="5">
        <f t="shared" si="19"/>
        <v>1.0043362776618901E-137</v>
      </c>
      <c r="C200" s="5">
        <f t="shared" si="21"/>
        <v>2.6030820491461892E-5</v>
      </c>
      <c r="D200" s="5">
        <f t="shared" si="22"/>
        <v>7.9914435783117512E-69</v>
      </c>
      <c r="E200" s="5">
        <f t="shared" si="23"/>
        <v>-0.81928824529145927</v>
      </c>
      <c r="F200" s="5">
        <f t="shared" si="20"/>
        <v>0</v>
      </c>
      <c r="J200" s="13">
        <f t="shared" si="24"/>
        <v>-7.9914435783117512E-69</v>
      </c>
    </row>
    <row r="201" spans="1:10">
      <c r="A201" s="1">
        <v>197</v>
      </c>
      <c r="B201" s="5">
        <f t="shared" si="19"/>
        <v>2.0086725553237805E-138</v>
      </c>
      <c r="C201" s="5">
        <f t="shared" si="21"/>
        <v>2.5767218944059367E-5</v>
      </c>
      <c r="D201" s="5">
        <f t="shared" si="22"/>
        <v>3.5907870648440012E-69</v>
      </c>
      <c r="E201" s="5">
        <f t="shared" si="23"/>
        <v>-0.44409916442465225</v>
      </c>
      <c r="F201" s="5">
        <f t="shared" si="20"/>
        <v>0</v>
      </c>
      <c r="J201" s="13">
        <f t="shared" si="24"/>
        <v>-3.5907870648440012E-69</v>
      </c>
    </row>
    <row r="202" spans="1:10">
      <c r="A202" s="1">
        <v>198</v>
      </c>
      <c r="B202" s="5">
        <f t="shared" si="19"/>
        <v>4.0173451106475604E-139</v>
      </c>
      <c r="C202" s="5">
        <f t="shared" si="21"/>
        <v>2.5507601265177022E-5</v>
      </c>
      <c r="D202" s="5">
        <f t="shared" si="22"/>
        <v>1.6134446322119012E-69</v>
      </c>
      <c r="E202" s="5">
        <f t="shared" si="23"/>
        <v>3.9820880393138899E-2</v>
      </c>
      <c r="F202" s="5">
        <f t="shared" si="20"/>
        <v>0</v>
      </c>
      <c r="J202" s="13">
        <f t="shared" si="24"/>
        <v>-1.6134446322119012E-69</v>
      </c>
    </row>
    <row r="203" spans="1:10">
      <c r="A203" s="1">
        <v>199</v>
      </c>
      <c r="B203" s="5">
        <f t="shared" si="19"/>
        <v>8.0346902212951228E-140</v>
      </c>
      <c r="C203" s="5">
        <f t="shared" si="21"/>
        <v>2.5251887578596499E-5</v>
      </c>
      <c r="D203" s="5">
        <f t="shared" si="22"/>
        <v>7.2496740525225684E-70</v>
      </c>
      <c r="E203" s="5">
        <f t="shared" si="23"/>
        <v>0.51399138488893414</v>
      </c>
      <c r="F203" s="5">
        <f t="shared" si="20"/>
        <v>0</v>
      </c>
      <c r="J203" s="13">
        <f t="shared" si="24"/>
        <v>-7.2496740525225684E-70</v>
      </c>
    </row>
    <row r="204" spans="1:10">
      <c r="A204" s="1">
        <v>200</v>
      </c>
      <c r="B204" s="5">
        <f t="shared" si="19"/>
        <v>1.606938044259025E-140</v>
      </c>
      <c r="C204" s="5">
        <f t="shared" si="21"/>
        <v>2.5000000000000001E-5</v>
      </c>
      <c r="D204" s="5">
        <f t="shared" si="22"/>
        <v>3.2574885322075211E-70</v>
      </c>
      <c r="E204" s="5">
        <f t="shared" si="23"/>
        <v>0.86231887228768389</v>
      </c>
      <c r="F204" s="5">
        <f t="shared" si="20"/>
        <v>0</v>
      </c>
      <c r="J204" s="13">
        <f t="shared" si="24"/>
        <v>-3.2574885322075211E-70</v>
      </c>
    </row>
    <row r="205" spans="1:10">
      <c r="A205" s="1">
        <v>201</v>
      </c>
      <c r="B205" s="5">
        <f t="shared" si="19"/>
        <v>3.2138760885180497E-141</v>
      </c>
      <c r="C205" s="5">
        <f t="shared" si="21"/>
        <v>2.4751862577658969E-5</v>
      </c>
      <c r="D205" s="5">
        <f t="shared" si="22"/>
        <v>1.4636839478005175E-70</v>
      </c>
      <c r="E205" s="5">
        <f t="shared" si="23"/>
        <v>0.99952062532835151</v>
      </c>
      <c r="F205" s="5">
        <f t="shared" si="20"/>
        <v>0</v>
      </c>
      <c r="J205" s="13">
        <f t="shared" si="24"/>
        <v>-1.4636839478005175E-70</v>
      </c>
    </row>
    <row r="206" spans="1:10">
      <c r="A206" s="1">
        <v>202</v>
      </c>
      <c r="B206" s="5">
        <f t="shared" si="19"/>
        <v>6.4277521770361012E-142</v>
      </c>
      <c r="C206" s="5">
        <f t="shared" si="21"/>
        <v>2.4507401235173021E-5</v>
      </c>
      <c r="D206" s="5">
        <f t="shared" si="22"/>
        <v>6.576755920602045E-71</v>
      </c>
      <c r="E206" s="5">
        <f t="shared" si="23"/>
        <v>0.89200486978816018</v>
      </c>
      <c r="F206" s="5">
        <f t="shared" si="20"/>
        <v>0</v>
      </c>
      <c r="J206" s="13">
        <f t="shared" si="24"/>
        <v>-6.576755920602045E-71</v>
      </c>
    </row>
    <row r="207" spans="1:10">
      <c r="A207" s="1">
        <v>203</v>
      </c>
      <c r="B207" s="5">
        <f t="shared" si="19"/>
        <v>1.2855504354072201E-142</v>
      </c>
      <c r="C207" s="5">
        <f t="shared" si="21"/>
        <v>2.4266543716178503E-5</v>
      </c>
      <c r="D207" s="5">
        <f t="shared" si="22"/>
        <v>2.9551269250559712E-71</v>
      </c>
      <c r="E207" s="5">
        <f t="shared" si="23"/>
        <v>0.56609521236641236</v>
      </c>
      <c r="F207" s="5">
        <f t="shared" si="20"/>
        <v>0</v>
      </c>
      <c r="J207" s="13">
        <f t="shared" si="24"/>
        <v>-2.9551269250559712E-71</v>
      </c>
    </row>
    <row r="208" spans="1:10">
      <c r="A208" s="1">
        <v>204</v>
      </c>
      <c r="B208" s="5">
        <f t="shared" si="19"/>
        <v>2.5711008708144409E-143</v>
      </c>
      <c r="C208" s="5">
        <f t="shared" si="21"/>
        <v>2.4029219530949635E-5</v>
      </c>
      <c r="D208" s="5">
        <f t="shared" si="22"/>
        <v>1.3278241200702949E-71</v>
      </c>
      <c r="E208" s="5">
        <f t="shared" si="23"/>
        <v>0.10158570369662134</v>
      </c>
      <c r="F208" s="5">
        <f t="shared" si="20"/>
        <v>0</v>
      </c>
      <c r="J208" s="13">
        <f t="shared" si="24"/>
        <v>-1.3278241200702949E-71</v>
      </c>
    </row>
    <row r="209" spans="1:10">
      <c r="A209" s="1">
        <v>205</v>
      </c>
      <c r="B209" s="5">
        <f t="shared" si="19"/>
        <v>5.1422017416288827E-144</v>
      </c>
      <c r="C209" s="5">
        <f t="shared" si="21"/>
        <v>2.3795359904818562E-5</v>
      </c>
      <c r="D209" s="5">
        <f t="shared" si="22"/>
        <v>5.96629836401057E-72</v>
      </c>
      <c r="E209" s="5">
        <f t="shared" si="23"/>
        <v>-0.38779552816337781</v>
      </c>
      <c r="F209" s="5">
        <f t="shared" si="20"/>
        <v>0</v>
      </c>
      <c r="J209" s="13">
        <f t="shared" si="24"/>
        <v>-5.96629836401057E-72</v>
      </c>
    </row>
    <row r="210" spans="1:10">
      <c r="A210" s="1">
        <v>206</v>
      </c>
      <c r="B210" s="5">
        <f t="shared" si="19"/>
        <v>1.0284403483257764E-144</v>
      </c>
      <c r="C210" s="5">
        <f t="shared" si="21"/>
        <v>2.3564897728343859E-5</v>
      </c>
      <c r="D210" s="5">
        <f t="shared" si="22"/>
        <v>2.680830663515113E-72</v>
      </c>
      <c r="E210" s="5">
        <f t="shared" si="23"/>
        <v>-0.78223088988711587</v>
      </c>
      <c r="F210" s="5">
        <f t="shared" si="20"/>
        <v>0</v>
      </c>
      <c r="J210" s="13">
        <f t="shared" si="24"/>
        <v>-2.680830663515113E-72</v>
      </c>
    </row>
    <row r="211" spans="1:10">
      <c r="A211" s="1">
        <v>207</v>
      </c>
      <c r="B211" s="5">
        <f t="shared" si="19"/>
        <v>2.0568806966515533E-145</v>
      </c>
      <c r="C211" s="5">
        <f t="shared" si="21"/>
        <v>2.3337767509160075E-5</v>
      </c>
      <c r="D211" s="5">
        <f t="shared" si="22"/>
        <v>1.2045748650109158E-72</v>
      </c>
      <c r="E211" s="5">
        <f t="shared" si="23"/>
        <v>-0.98514884851046458</v>
      </c>
      <c r="F211" s="5">
        <f t="shared" si="20"/>
        <v>0</v>
      </c>
      <c r="J211" s="13">
        <f t="shared" si="24"/>
        <v>-1.2045748650109158E-72</v>
      </c>
    </row>
    <row r="212" spans="1:10">
      <c r="A212" s="1">
        <v>208</v>
      </c>
      <c r="B212" s="5">
        <f t="shared" si="19"/>
        <v>4.1137613933031071E-146</v>
      </c>
      <c r="C212" s="5">
        <f t="shared" si="21"/>
        <v>2.3113905325443786E-5</v>
      </c>
      <c r="D212" s="5">
        <f t="shared" si="22"/>
        <v>5.4125037629700602E-73</v>
      </c>
      <c r="E212" s="5">
        <f t="shared" si="23"/>
        <v>-0.94686801075121252</v>
      </c>
      <c r="F212" s="5">
        <f t="shared" si="20"/>
        <v>0</v>
      </c>
      <c r="J212" s="13">
        <f t="shared" si="24"/>
        <v>-5.4125037629700602E-73</v>
      </c>
    </row>
    <row r="213" spans="1:10">
      <c r="A213" s="1">
        <v>209</v>
      </c>
      <c r="B213" s="5">
        <f t="shared" si="19"/>
        <v>8.2275227866062139E-147</v>
      </c>
      <c r="C213" s="5">
        <f t="shared" si="21"/>
        <v>2.2893248780934502E-5</v>
      </c>
      <c r="D213" s="5">
        <f t="shared" si="22"/>
        <v>2.4319947090958734E-73</v>
      </c>
      <c r="E213" s="5">
        <f t="shared" si="23"/>
        <v>-0.67676086078371556</v>
      </c>
      <c r="F213" s="5">
        <f t="shared" si="20"/>
        <v>0</v>
      </c>
      <c r="J213" s="13">
        <f t="shared" si="24"/>
        <v>-2.4319947090958734E-73</v>
      </c>
    </row>
    <row r="214" spans="1:10">
      <c r="A214" s="1">
        <v>210</v>
      </c>
      <c r="B214" s="5">
        <f t="shared" si="19"/>
        <v>1.6455045573212431E-147</v>
      </c>
      <c r="C214" s="5">
        <f t="shared" si="21"/>
        <v>2.2675736961451248E-5</v>
      </c>
      <c r="D214" s="5">
        <f t="shared" si="22"/>
        <v>1.0927656633766312E-73</v>
      </c>
      <c r="E214" s="5">
        <f t="shared" si="23"/>
        <v>-0.24095904923620143</v>
      </c>
      <c r="F214" s="5">
        <f t="shared" si="20"/>
        <v>0</v>
      </c>
      <c r="J214" s="13">
        <f t="shared" si="24"/>
        <v>-1.0927656633766312E-73</v>
      </c>
    </row>
    <row r="215" spans="1:10">
      <c r="A215" s="1">
        <v>211</v>
      </c>
      <c r="B215" s="5">
        <f t="shared" si="19"/>
        <v>3.2910091146424867E-148</v>
      </c>
      <c r="C215" s="5">
        <f t="shared" si="21"/>
        <v>2.246131039284832E-5</v>
      </c>
      <c r="D215" s="5">
        <f t="shared" si="22"/>
        <v>4.9101126354788458E-74</v>
      </c>
      <c r="E215" s="5">
        <f t="shared" si="23"/>
        <v>0.2538379413049674</v>
      </c>
      <c r="F215" s="5">
        <f t="shared" si="20"/>
        <v>0</v>
      </c>
      <c r="J215" s="13">
        <f t="shared" si="24"/>
        <v>-4.9101126354788458E-74</v>
      </c>
    </row>
    <row r="216" spans="1:10">
      <c r="A216" s="1">
        <v>212</v>
      </c>
      <c r="B216" s="5">
        <f t="shared" si="19"/>
        <v>6.5820182292849741E-149</v>
      </c>
      <c r="C216" s="5">
        <f t="shared" si="21"/>
        <v>2.2249911000356E-5</v>
      </c>
      <c r="D216" s="5">
        <f t="shared" si="22"/>
        <v>2.2062558241985655E-74</v>
      </c>
      <c r="E216" s="5">
        <f t="shared" si="23"/>
        <v>0.68648655090698407</v>
      </c>
      <c r="F216" s="5">
        <f t="shared" si="20"/>
        <v>0</v>
      </c>
      <c r="J216" s="13">
        <f t="shared" si="24"/>
        <v>-2.2062558241985655E-74</v>
      </c>
    </row>
    <row r="217" spans="1:10">
      <c r="A217" s="1">
        <v>213</v>
      </c>
      <c r="B217" s="5">
        <f t="shared" si="19"/>
        <v>1.3164036458569952E-149</v>
      </c>
      <c r="C217" s="5">
        <f t="shared" si="21"/>
        <v>2.2041482069254335E-5</v>
      </c>
      <c r="D217" s="5">
        <f t="shared" si="22"/>
        <v>9.9133464406474535E-75</v>
      </c>
      <c r="E217" s="5">
        <f t="shared" si="23"/>
        <v>0.95105931079150641</v>
      </c>
      <c r="F217" s="5">
        <f t="shared" si="20"/>
        <v>0</v>
      </c>
      <c r="J217" s="13">
        <f t="shared" si="24"/>
        <v>-9.9133464406474535E-75</v>
      </c>
    </row>
    <row r="218" spans="1:10">
      <c r="A218" s="1">
        <v>214</v>
      </c>
      <c r="B218" s="5">
        <f t="shared" si="19"/>
        <v>2.6328072917139902E-150</v>
      </c>
      <c r="C218" s="5">
        <f t="shared" si="21"/>
        <v>2.1835968206830292E-5</v>
      </c>
      <c r="D218" s="5">
        <f t="shared" si="22"/>
        <v>4.4543536871112151E-75</v>
      </c>
      <c r="E218" s="5">
        <f t="shared" si="23"/>
        <v>0.98277958204122062</v>
      </c>
      <c r="F218" s="5">
        <f t="shared" si="20"/>
        <v>0</v>
      </c>
      <c r="J218" s="13">
        <f t="shared" si="24"/>
        <v>-4.4543536871112151E-75</v>
      </c>
    </row>
    <row r="219" spans="1:10">
      <c r="A219" s="1">
        <v>215</v>
      </c>
      <c r="B219" s="5">
        <f t="shared" si="19"/>
        <v>5.265614583427981E-151</v>
      </c>
      <c r="C219" s="5">
        <f t="shared" si="21"/>
        <v>2.1633315305570577E-5</v>
      </c>
      <c r="D219" s="5">
        <f t="shared" si="22"/>
        <v>2.0014701280414429E-75</v>
      </c>
      <c r="E219" s="5">
        <f t="shared" si="23"/>
        <v>0.7738811359710619</v>
      </c>
      <c r="F219" s="5">
        <f t="shared" si="20"/>
        <v>0</v>
      </c>
      <c r="J219" s="13">
        <f t="shared" si="24"/>
        <v>-2.0014701280414429E-75</v>
      </c>
    </row>
    <row r="220" spans="1:10">
      <c r="A220" s="1">
        <v>216</v>
      </c>
      <c r="B220" s="5">
        <f t="shared" si="19"/>
        <v>1.0531229166855963E-151</v>
      </c>
      <c r="C220" s="5">
        <f t="shared" si="21"/>
        <v>2.143347050754458E-5</v>
      </c>
      <c r="D220" s="5">
        <f t="shared" si="22"/>
        <v>8.9931849934441424E-76</v>
      </c>
      <c r="E220" s="5">
        <f t="shared" si="23"/>
        <v>0.37550959776701209</v>
      </c>
      <c r="F220" s="5">
        <f t="shared" si="20"/>
        <v>0</v>
      </c>
      <c r="J220" s="13">
        <f t="shared" si="24"/>
        <v>-8.9931849934441424E-76</v>
      </c>
    </row>
    <row r="221" spans="1:10">
      <c r="A221" s="1">
        <v>217</v>
      </c>
      <c r="B221" s="5">
        <f t="shared" si="19"/>
        <v>2.1062458333711927E-152</v>
      </c>
      <c r="C221" s="5">
        <f t="shared" si="21"/>
        <v>2.1236382169933532E-5</v>
      </c>
      <c r="D221" s="5">
        <f t="shared" si="22"/>
        <v>4.0408984972187529E-76</v>
      </c>
      <c r="E221" s="5">
        <f t="shared" si="23"/>
        <v>-0.11479978632546618</v>
      </c>
      <c r="F221" s="5">
        <f t="shared" si="20"/>
        <v>0</v>
      </c>
      <c r="J221" s="13">
        <f t="shared" si="24"/>
        <v>-4.0408984972187529E-76</v>
      </c>
    </row>
    <row r="222" spans="1:10">
      <c r="A222" s="1">
        <v>218</v>
      </c>
      <c r="B222" s="5">
        <f t="shared" si="19"/>
        <v>4.2124916667423856E-153</v>
      </c>
      <c r="C222" s="5">
        <f t="shared" si="21"/>
        <v>2.1041999831664002E-5</v>
      </c>
      <c r="D222" s="5">
        <f t="shared" si="22"/>
        <v>1.8156927358581705E-76</v>
      </c>
      <c r="E222" s="5">
        <f t="shared" si="23"/>
        <v>-0.57700217894295203</v>
      </c>
      <c r="F222" s="5">
        <f t="shared" si="20"/>
        <v>0</v>
      </c>
      <c r="J222" s="13">
        <f t="shared" si="24"/>
        <v>-1.8156927358581705E-76</v>
      </c>
    </row>
    <row r="223" spans="1:10">
      <c r="A223" s="1">
        <v>219</v>
      </c>
      <c r="B223" s="5">
        <f t="shared" si="19"/>
        <v>8.4249833334847713E-154</v>
      </c>
      <c r="C223" s="5">
        <f t="shared" si="21"/>
        <v>2.0850274181105481E-5</v>
      </c>
      <c r="D223" s="5">
        <f t="shared" si="22"/>
        <v>8.1584333615830655E-77</v>
      </c>
      <c r="E223" s="5">
        <f t="shared" si="23"/>
        <v>-0.89793431450070005</v>
      </c>
      <c r="F223" s="5">
        <f t="shared" si="20"/>
        <v>0</v>
      </c>
      <c r="J223" s="13">
        <f t="shared" si="24"/>
        <v>-8.1584333615830655E-77</v>
      </c>
    </row>
    <row r="224" spans="1:10">
      <c r="A224" s="1">
        <v>220</v>
      </c>
      <c r="B224" s="5">
        <f t="shared" si="19"/>
        <v>1.6849966666969551E-154</v>
      </c>
      <c r="C224" s="5">
        <f t="shared" si="21"/>
        <v>2.066115702479339E-5</v>
      </c>
      <c r="D224" s="5">
        <f t="shared" si="22"/>
        <v>3.665820411179563E-77</v>
      </c>
      <c r="E224" s="5">
        <f t="shared" si="23"/>
        <v>-0.99902081331464798</v>
      </c>
      <c r="F224" s="5">
        <f t="shared" si="20"/>
        <v>0</v>
      </c>
      <c r="J224" s="13">
        <f t="shared" si="24"/>
        <v>-3.665820411179563E-77</v>
      </c>
    </row>
    <row r="225" spans="1:10">
      <c r="A225" s="1">
        <v>221</v>
      </c>
      <c r="B225" s="5">
        <f t="shared" si="19"/>
        <v>3.3699933333939104E-155</v>
      </c>
      <c r="C225" s="5">
        <f t="shared" si="21"/>
        <v>2.0474601257140519E-5</v>
      </c>
      <c r="D225" s="5">
        <f t="shared" si="22"/>
        <v>1.6471592879950617E-77</v>
      </c>
      <c r="E225" s="5">
        <f t="shared" si="23"/>
        <v>-0.85551217496024501</v>
      </c>
      <c r="F225" s="5">
        <f t="shared" si="20"/>
        <v>0</v>
      </c>
      <c r="J225" s="13">
        <f t="shared" si="24"/>
        <v>-1.6471592879950617E-77</v>
      </c>
    </row>
    <row r="226" spans="1:10">
      <c r="A226" s="1">
        <v>222</v>
      </c>
      <c r="B226" s="5">
        <f t="shared" si="19"/>
        <v>6.7399866667878197E-156</v>
      </c>
      <c r="C226" s="5">
        <f t="shared" si="21"/>
        <v>2.0290560831101371E-5</v>
      </c>
      <c r="D226" s="5">
        <f t="shared" si="22"/>
        <v>7.40116376610873E-78</v>
      </c>
      <c r="E226" s="5">
        <f t="shared" si="23"/>
        <v>-0.50254431914538522</v>
      </c>
      <c r="F226" s="5">
        <f t="shared" si="20"/>
        <v>0</v>
      </c>
      <c r="J226" s="13">
        <f t="shared" si="24"/>
        <v>-7.40116376610873E-78</v>
      </c>
    </row>
    <row r="227" spans="1:10">
      <c r="A227" s="1">
        <v>223</v>
      </c>
      <c r="B227" s="5">
        <f t="shared" si="19"/>
        <v>1.3479973333575646E-156</v>
      </c>
      <c r="C227" s="5">
        <f t="shared" si="21"/>
        <v>2.0108990729755272E-5</v>
      </c>
      <c r="D227" s="5">
        <f t="shared" si="22"/>
        <v>3.3255572482876065E-78</v>
      </c>
      <c r="E227" s="5">
        <f t="shared" si="23"/>
        <v>-2.6536087157875483E-2</v>
      </c>
      <c r="F227" s="5">
        <f t="shared" si="20"/>
        <v>0</v>
      </c>
      <c r="J227" s="13">
        <f t="shared" si="24"/>
        <v>-3.3255572482876065E-78</v>
      </c>
    </row>
    <row r="228" spans="1:10">
      <c r="A228" s="1">
        <v>224</v>
      </c>
      <c r="B228" s="5">
        <f t="shared" si="19"/>
        <v>2.6959946667151287E-157</v>
      </c>
      <c r="C228" s="5">
        <f t="shared" si="21"/>
        <v>1.9929846938775509E-5</v>
      </c>
      <c r="D228" s="5">
        <f t="shared" si="22"/>
        <v>1.4942691934855713E-78</v>
      </c>
      <c r="E228" s="5">
        <f t="shared" si="23"/>
        <v>0.45596910444427607</v>
      </c>
      <c r="F228" s="5">
        <f t="shared" si="20"/>
        <v>0</v>
      </c>
      <c r="J228" s="13">
        <f t="shared" si="24"/>
        <v>-1.4942691934855713E-78</v>
      </c>
    </row>
    <row r="229" spans="1:10">
      <c r="A229" s="1">
        <v>225</v>
      </c>
      <c r="B229" s="5">
        <f t="shared" si="19"/>
        <v>5.3919893334302579E-158</v>
      </c>
      <c r="C229" s="5">
        <f t="shared" si="21"/>
        <v>1.9753086419753087E-5</v>
      </c>
      <c r="D229" s="5">
        <f t="shared" si="22"/>
        <v>6.7141842882115936E-79</v>
      </c>
      <c r="E229" s="5">
        <f t="shared" si="23"/>
        <v>0.82683715680000891</v>
      </c>
      <c r="F229" s="5">
        <f t="shared" si="20"/>
        <v>0</v>
      </c>
      <c r="J229" s="13">
        <f t="shared" si="24"/>
        <v>-6.7141842882115936E-79</v>
      </c>
    </row>
    <row r="230" spans="1:10">
      <c r="A230" s="1">
        <v>226</v>
      </c>
      <c r="B230" s="5">
        <f t="shared" si="19"/>
        <v>1.078397866686052E-158</v>
      </c>
      <c r="C230" s="5">
        <f t="shared" si="21"/>
        <v>1.9578667084344897E-5</v>
      </c>
      <c r="D230" s="5">
        <f t="shared" si="22"/>
        <v>3.0168774711142058E-79</v>
      </c>
      <c r="E230" s="5">
        <f t="shared" si="23"/>
        <v>0.9952666362171313</v>
      </c>
      <c r="F230" s="5">
        <f t="shared" si="20"/>
        <v>0</v>
      </c>
      <c r="J230" s="13">
        <f t="shared" si="24"/>
        <v>-3.0168774711142058E-79</v>
      </c>
    </row>
    <row r="231" spans="1:10">
      <c r="A231" s="1">
        <v>227</v>
      </c>
      <c r="B231" s="5">
        <f t="shared" si="19"/>
        <v>2.1567957333721036E-159</v>
      </c>
      <c r="C231" s="5">
        <f t="shared" si="21"/>
        <v>1.9406547769217335E-5</v>
      </c>
      <c r="D231" s="5">
        <f t="shared" si="22"/>
        <v>1.3555704289643138E-79</v>
      </c>
      <c r="E231" s="5">
        <f t="shared" si="23"/>
        <v>0.92002013195087839</v>
      </c>
      <c r="F231" s="5">
        <f t="shared" si="20"/>
        <v>0</v>
      </c>
      <c r="J231" s="13">
        <f t="shared" si="24"/>
        <v>-1.3555704289643138E-79</v>
      </c>
    </row>
    <row r="232" spans="1:10">
      <c r="A232" s="1">
        <v>228</v>
      </c>
      <c r="B232" s="5">
        <f t="shared" si="19"/>
        <v>4.3135914667442086E-160</v>
      </c>
      <c r="C232" s="5">
        <f t="shared" si="21"/>
        <v>1.9236688211757463E-5</v>
      </c>
      <c r="D232" s="5">
        <f t="shared" si="22"/>
        <v>6.090970566344832E-80</v>
      </c>
      <c r="E232" s="5">
        <f t="shared" si="23"/>
        <v>0.61952061255920987</v>
      </c>
      <c r="F232" s="5">
        <f t="shared" si="20"/>
        <v>0</v>
      </c>
      <c r="J232" s="13">
        <f t="shared" si="24"/>
        <v>-6.090970566344832E-80</v>
      </c>
    </row>
    <row r="233" spans="1:10">
      <c r="A233" s="1">
        <v>229</v>
      </c>
      <c r="B233" s="5">
        <f t="shared" si="19"/>
        <v>8.627182933488417E-161</v>
      </c>
      <c r="C233" s="5">
        <f t="shared" si="21"/>
        <v>1.9069049026525047E-5</v>
      </c>
      <c r="D233" s="5">
        <f t="shared" si="22"/>
        <v>2.7368494950441785E-80</v>
      </c>
      <c r="E233" s="5">
        <f t="shared" si="23"/>
        <v>0.16734084067633054</v>
      </c>
      <c r="F233" s="5">
        <f t="shared" si="20"/>
        <v>0</v>
      </c>
      <c r="J233" s="13">
        <f t="shared" si="24"/>
        <v>-2.7368494950441785E-80</v>
      </c>
    </row>
    <row r="234" spans="1:10">
      <c r="A234" s="1">
        <v>230</v>
      </c>
      <c r="B234" s="5">
        <f t="shared" si="19"/>
        <v>1.7254365866976835E-161</v>
      </c>
      <c r="C234" s="5">
        <f t="shared" si="21"/>
        <v>1.8903591682419658E-5</v>
      </c>
      <c r="D234" s="5">
        <f t="shared" si="22"/>
        <v>1.2297457485529627E-80</v>
      </c>
      <c r="E234" s="5">
        <f t="shared" si="23"/>
        <v>-0.32580980521996422</v>
      </c>
      <c r="F234" s="5">
        <f t="shared" si="20"/>
        <v>0</v>
      </c>
      <c r="J234" s="13">
        <f t="shared" si="24"/>
        <v>-1.2297457485529627E-80</v>
      </c>
    </row>
    <row r="235" spans="1:10">
      <c r="A235" s="1">
        <v>231</v>
      </c>
      <c r="B235" s="5">
        <f t="shared" si="19"/>
        <v>3.4508731733953677E-162</v>
      </c>
      <c r="C235" s="5">
        <f t="shared" si="21"/>
        <v>1.8740278480538221E-5</v>
      </c>
      <c r="D235" s="5">
        <f t="shared" si="22"/>
        <v>5.5256038332485374E-81</v>
      </c>
      <c r="E235" s="5">
        <f t="shared" si="23"/>
        <v>-0.73919084778420963</v>
      </c>
      <c r="F235" s="5">
        <f t="shared" si="20"/>
        <v>0</v>
      </c>
      <c r="J235" s="13">
        <f t="shared" si="24"/>
        <v>-5.5256038332485374E-81</v>
      </c>
    </row>
    <row r="236" spans="1:10">
      <c r="A236" s="1">
        <v>232</v>
      </c>
      <c r="B236" s="5">
        <f t="shared" si="19"/>
        <v>6.9017463467907367E-163</v>
      </c>
      <c r="C236" s="5">
        <f t="shared" si="21"/>
        <v>1.8579072532699166E-5</v>
      </c>
      <c r="D236" s="5">
        <f t="shared" si="22"/>
        <v>2.4828138465156858E-81</v>
      </c>
      <c r="E236" s="5">
        <f t="shared" si="23"/>
        <v>-0.9715921906288022</v>
      </c>
      <c r="F236" s="5">
        <f t="shared" si="20"/>
        <v>0</v>
      </c>
      <c r="J236" s="13">
        <f t="shared" si="24"/>
        <v>-2.4828138465156858E-81</v>
      </c>
    </row>
    <row r="237" spans="1:10">
      <c r="A237" s="1">
        <v>233</v>
      </c>
      <c r="B237" s="5">
        <f t="shared" si="19"/>
        <v>1.3803492693581472E-163</v>
      </c>
      <c r="C237" s="5">
        <f t="shared" si="21"/>
        <v>1.8419937740610438E-5</v>
      </c>
      <c r="D237" s="5">
        <f t="shared" si="22"/>
        <v>1.1156001737508065E-81</v>
      </c>
      <c r="E237" s="5">
        <f t="shared" si="23"/>
        <v>-0.96611387974519758</v>
      </c>
      <c r="F237" s="5">
        <f t="shared" si="20"/>
        <v>0</v>
      </c>
      <c r="J237" s="13">
        <f t="shared" si="24"/>
        <v>-1.1156001737508065E-81</v>
      </c>
    </row>
    <row r="238" spans="1:10">
      <c r="A238" s="1">
        <v>234</v>
      </c>
      <c r="B238" s="5">
        <f t="shared" si="19"/>
        <v>2.7606985387162952E-164</v>
      </c>
      <c r="C238" s="5">
        <f t="shared" si="21"/>
        <v>1.8262838775659289E-5</v>
      </c>
      <c r="D238" s="5">
        <f t="shared" si="22"/>
        <v>5.0127147044043665E-82</v>
      </c>
      <c r="E238" s="5">
        <f t="shared" si="23"/>
        <v>-0.72409719670047379</v>
      </c>
      <c r="F238" s="5">
        <f t="shared" si="20"/>
        <v>0</v>
      </c>
      <c r="J238" s="13">
        <f t="shared" si="24"/>
        <v>-5.0127147044043665E-82</v>
      </c>
    </row>
    <row r="239" spans="1:10">
      <c r="A239" s="1">
        <v>235</v>
      </c>
      <c r="B239" s="5">
        <f t="shared" si="19"/>
        <v>5.5213970774325896E-165</v>
      </c>
      <c r="C239" s="5">
        <f t="shared" si="21"/>
        <v>1.8107741059302852E-5</v>
      </c>
      <c r="D239" s="5">
        <f t="shared" si="22"/>
        <v>2.2523579055452171E-82</v>
      </c>
      <c r="E239" s="5">
        <f t="shared" si="23"/>
        <v>-0.30479626613088018</v>
      </c>
      <c r="F239" s="5">
        <f t="shared" si="20"/>
        <v>0</v>
      </c>
      <c r="J239" s="13">
        <f t="shared" si="24"/>
        <v>-2.2523579055452171E-82</v>
      </c>
    </row>
    <row r="240" spans="1:10">
      <c r="A240" s="1">
        <v>236</v>
      </c>
      <c r="B240" s="5">
        <f t="shared" si="19"/>
        <v>1.1042794154865185E-165</v>
      </c>
      <c r="C240" s="5">
        <f t="shared" si="21"/>
        <v>1.795461074403907E-5</v>
      </c>
      <c r="D240" s="5">
        <f t="shared" si="22"/>
        <v>1.0120496445198556E-82</v>
      </c>
      <c r="E240" s="5">
        <f t="shared" si="23"/>
        <v>0.1891294205289584</v>
      </c>
      <c r="F240" s="5">
        <f t="shared" si="20"/>
        <v>0</v>
      </c>
      <c r="J240" s="13">
        <f t="shared" si="24"/>
        <v>-1.0120496445198556E-82</v>
      </c>
    </row>
    <row r="241" spans="1:10">
      <c r="A241" s="1">
        <v>237</v>
      </c>
      <c r="B241" s="5">
        <f t="shared" si="19"/>
        <v>2.208558830973037E-166</v>
      </c>
      <c r="C241" s="5">
        <f t="shared" si="21"/>
        <v>1.7803414694938489E-5</v>
      </c>
      <c r="D241" s="5">
        <f t="shared" si="22"/>
        <v>4.5474321840730394E-83</v>
      </c>
      <c r="E241" s="5">
        <f t="shared" si="23"/>
        <v>0.63674962892417009</v>
      </c>
      <c r="F241" s="5">
        <f t="shared" si="20"/>
        <v>0</v>
      </c>
      <c r="J241" s="13">
        <f t="shared" si="24"/>
        <v>-4.5474321840730394E-83</v>
      </c>
    </row>
    <row r="242" spans="1:10">
      <c r="A242" s="1">
        <v>238</v>
      </c>
      <c r="B242" s="5">
        <f t="shared" si="19"/>
        <v>4.4171176619460737E-167</v>
      </c>
      <c r="C242" s="5">
        <f t="shared" si="21"/>
        <v>1.7654120471718099E-5</v>
      </c>
      <c r="D242" s="5">
        <f t="shared" si="22"/>
        <v>2.043292992662888E-83</v>
      </c>
      <c r="E242" s="5">
        <f t="shared" si="23"/>
        <v>0.92847132073907634</v>
      </c>
      <c r="F242" s="5">
        <f t="shared" si="20"/>
        <v>0</v>
      </c>
      <c r="J242" s="13">
        <f t="shared" si="24"/>
        <v>-2.043292992662888E-83</v>
      </c>
    </row>
    <row r="243" spans="1:10">
      <c r="A243" s="1">
        <v>239</v>
      </c>
      <c r="B243" s="5">
        <f t="shared" si="19"/>
        <v>8.8342353238921482E-168</v>
      </c>
      <c r="C243" s="5">
        <f t="shared" si="21"/>
        <v>1.7506696311339088E-5</v>
      </c>
      <c r="D243" s="5">
        <f t="shared" si="22"/>
        <v>9.1811072378118274E-84</v>
      </c>
      <c r="E243" s="5">
        <f t="shared" si="23"/>
        <v>0.99287085166770306</v>
      </c>
      <c r="F243" s="5">
        <f t="shared" si="20"/>
        <v>0</v>
      </c>
      <c r="J243" s="13">
        <f t="shared" si="24"/>
        <v>-9.1811072378118274E-84</v>
      </c>
    </row>
    <row r="244" spans="1:10">
      <c r="A244" s="1">
        <v>240</v>
      </c>
      <c r="B244" s="5">
        <f t="shared" si="19"/>
        <v>1.7668470647784299E-168</v>
      </c>
      <c r="C244" s="5">
        <f t="shared" si="21"/>
        <v>1.7361111111111111E-5</v>
      </c>
      <c r="D244" s="5">
        <f t="shared" si="22"/>
        <v>4.1253374046151847E-84</v>
      </c>
      <c r="E244" s="5">
        <f t="shared" si="23"/>
        <v>0.8141809705265618</v>
      </c>
      <c r="F244" s="5">
        <f t="shared" si="20"/>
        <v>0</v>
      </c>
      <c r="J244" s="13">
        <f t="shared" si="24"/>
        <v>-4.1253374046151847E-84</v>
      </c>
    </row>
    <row r="245" spans="1:10">
      <c r="A245" s="1">
        <v>241</v>
      </c>
      <c r="B245" s="5">
        <f t="shared" si="19"/>
        <v>3.5336941295568603E-169</v>
      </c>
      <c r="C245" s="5">
        <f t="shared" si="21"/>
        <v>1.7217334412286289E-5</v>
      </c>
      <c r="D245" s="5">
        <f t="shared" si="22"/>
        <v>1.8536335826497472E-84</v>
      </c>
      <c r="E245" s="5">
        <f t="shared" si="23"/>
        <v>0.43615119224647719</v>
      </c>
      <c r="F245" s="5">
        <f t="shared" si="20"/>
        <v>0</v>
      </c>
      <c r="J245" s="13">
        <f t="shared" si="24"/>
        <v>-1.8536335826497472E-84</v>
      </c>
    </row>
    <row r="246" spans="1:10">
      <c r="A246" s="1">
        <v>242</v>
      </c>
      <c r="B246" s="5">
        <f t="shared" si="19"/>
        <v>7.067388259113721E-170</v>
      </c>
      <c r="C246" s="5">
        <f t="shared" si="21"/>
        <v>1.7075336384126766E-5</v>
      </c>
      <c r="D246" s="5">
        <f t="shared" si="22"/>
        <v>8.3289125754489565E-85</v>
      </c>
      <c r="E246" s="5">
        <f t="shared" si="23"/>
        <v>-4.866360920015389E-2</v>
      </c>
      <c r="F246" s="5">
        <f t="shared" si="20"/>
        <v>0</v>
      </c>
      <c r="J246" s="13">
        <f t="shared" si="24"/>
        <v>-8.3289125754489565E-85</v>
      </c>
    </row>
    <row r="247" spans="1:10">
      <c r="A247" s="1">
        <v>243</v>
      </c>
      <c r="B247" s="5">
        <f t="shared" si="19"/>
        <v>1.4134776518227442E-170</v>
      </c>
      <c r="C247" s="5">
        <f t="shared" si="21"/>
        <v>1.6935087808430286E-5</v>
      </c>
      <c r="D247" s="5">
        <f t="shared" si="22"/>
        <v>3.742421659749444E-85</v>
      </c>
      <c r="E247" s="5">
        <f t="shared" si="23"/>
        <v>-0.52156386191188309</v>
      </c>
      <c r="F247" s="5">
        <f t="shared" si="20"/>
        <v>0</v>
      </c>
      <c r="J247" s="13">
        <f t="shared" si="24"/>
        <v>-3.742421659749444E-85</v>
      </c>
    </row>
    <row r="248" spans="1:10">
      <c r="A248" s="1">
        <v>244</v>
      </c>
      <c r="B248" s="5">
        <f t="shared" si="19"/>
        <v>2.8269553036454897E-171</v>
      </c>
      <c r="C248" s="5">
        <f t="shared" si="21"/>
        <v>1.6796560064498789E-5</v>
      </c>
      <c r="D248" s="5">
        <f t="shared" si="22"/>
        <v>1.6815784476650516E-85</v>
      </c>
      <c r="E248" s="5">
        <f t="shared" si="23"/>
        <v>-0.86676709105198013</v>
      </c>
      <c r="F248" s="5">
        <f t="shared" si="20"/>
        <v>0</v>
      </c>
      <c r="J248" s="13">
        <f t="shared" si="24"/>
        <v>-1.6815784476650516E-85</v>
      </c>
    </row>
    <row r="249" spans="1:10">
      <c r="A249" s="1">
        <v>245</v>
      </c>
      <c r="B249" s="5">
        <f t="shared" si="19"/>
        <v>5.65391060729098E-172</v>
      </c>
      <c r="C249" s="5">
        <f t="shared" si="21"/>
        <v>1.665972511453561E-5</v>
      </c>
      <c r="D249" s="5">
        <f t="shared" si="22"/>
        <v>7.5558190197119609E-86</v>
      </c>
      <c r="E249" s="5">
        <f t="shared" si="23"/>
        <v>-0.99975550674344216</v>
      </c>
      <c r="F249" s="5">
        <f t="shared" si="20"/>
        <v>0</v>
      </c>
      <c r="J249" s="13">
        <f t="shared" si="24"/>
        <v>-7.5558190197119609E-86</v>
      </c>
    </row>
    <row r="250" spans="1:10">
      <c r="A250" s="1">
        <v>246</v>
      </c>
      <c r="B250" s="5">
        <f t="shared" si="19"/>
        <v>1.1307821214581959E-172</v>
      </c>
      <c r="C250" s="5">
        <f t="shared" si="21"/>
        <v>1.6524555489457333E-5</v>
      </c>
      <c r="D250" s="5">
        <f t="shared" si="22"/>
        <v>3.3950483331843374E-86</v>
      </c>
      <c r="E250" s="5">
        <f t="shared" si="23"/>
        <v>-0.88796890669185546</v>
      </c>
      <c r="F250" s="5">
        <f t="shared" si="20"/>
        <v>0</v>
      </c>
      <c r="J250" s="13">
        <f t="shared" si="24"/>
        <v>-3.3950483331843374E-86</v>
      </c>
    </row>
    <row r="251" spans="1:10">
      <c r="A251" s="1">
        <v>247</v>
      </c>
      <c r="B251" s="5">
        <f t="shared" si="19"/>
        <v>2.261564242916392E-173</v>
      </c>
      <c r="C251" s="5">
        <f t="shared" si="21"/>
        <v>1.6391024275106952E-5</v>
      </c>
      <c r="D251" s="5">
        <f t="shared" si="22"/>
        <v>1.5254935506776008E-86</v>
      </c>
      <c r="E251" s="5">
        <f t="shared" si="23"/>
        <v>-0.55877654928382148</v>
      </c>
      <c r="F251" s="5">
        <f t="shared" si="20"/>
        <v>0</v>
      </c>
      <c r="J251" s="13">
        <f t="shared" si="24"/>
        <v>-1.5254935506776008E-86</v>
      </c>
    </row>
    <row r="252" spans="1:10">
      <c r="A252" s="1">
        <v>248</v>
      </c>
      <c r="B252" s="5">
        <f t="shared" si="19"/>
        <v>4.5231284858327841E-174</v>
      </c>
      <c r="C252" s="5">
        <f t="shared" si="21"/>
        <v>1.6259105098855361E-5</v>
      </c>
      <c r="D252" s="5">
        <f t="shared" si="22"/>
        <v>6.8544843689348033E-87</v>
      </c>
      <c r="E252" s="5">
        <f t="shared" si="23"/>
        <v>-9.277620459766088E-2</v>
      </c>
      <c r="F252" s="5">
        <f t="shared" si="20"/>
        <v>0</v>
      </c>
      <c r="J252" s="13">
        <f t="shared" si="24"/>
        <v>-6.8544843689348033E-87</v>
      </c>
    </row>
    <row r="253" spans="1:10">
      <c r="A253" s="1">
        <v>249</v>
      </c>
      <c r="B253" s="5">
        <f t="shared" si="19"/>
        <v>9.0462569716655684E-175</v>
      </c>
      <c r="C253" s="5">
        <f t="shared" si="21"/>
        <v>1.6128772116578765E-5</v>
      </c>
      <c r="D253" s="5">
        <f t="shared" si="22"/>
        <v>3.0799183610511276E-87</v>
      </c>
      <c r="E253" s="5">
        <f t="shared" si="23"/>
        <v>0.39593899065726024</v>
      </c>
      <c r="F253" s="5">
        <f t="shared" si="20"/>
        <v>0</v>
      </c>
      <c r="J253" s="13">
        <f t="shared" si="24"/>
        <v>-3.0799183610511276E-87</v>
      </c>
    </row>
    <row r="254" spans="1:10">
      <c r="A254" s="1">
        <v>250</v>
      </c>
      <c r="B254" s="5">
        <f t="shared" si="19"/>
        <v>1.8092513943331142E-175</v>
      </c>
      <c r="C254" s="5">
        <f t="shared" si="21"/>
        <v>1.5999999999999999E-5</v>
      </c>
      <c r="D254" s="5">
        <f t="shared" si="22"/>
        <v>1.3838965267367376E-87</v>
      </c>
      <c r="E254" s="5">
        <f t="shared" si="23"/>
        <v>0.78771451214423449</v>
      </c>
      <c r="F254" s="5">
        <f t="shared" si="20"/>
        <v>0</v>
      </c>
      <c r="J254" s="13">
        <f t="shared" si="24"/>
        <v>-1.3838965267367376E-87</v>
      </c>
    </row>
    <row r="255" spans="1:10">
      <c r="A255" s="1">
        <v>251</v>
      </c>
      <c r="B255" s="5">
        <f t="shared" si="19"/>
        <v>3.6185027886662287E-176</v>
      </c>
      <c r="C255" s="5">
        <f t="shared" si="21"/>
        <v>1.5872763924382153E-5</v>
      </c>
      <c r="D255" s="5">
        <f t="shared" si="22"/>
        <v>6.2182479280403203E-88</v>
      </c>
      <c r="E255" s="5">
        <f t="shared" si="23"/>
        <v>0.9866300485542645</v>
      </c>
      <c r="F255" s="5">
        <f t="shared" si="20"/>
        <v>0</v>
      </c>
      <c r="J255" s="13">
        <f t="shared" si="24"/>
        <v>-6.2182479280403203E-88</v>
      </c>
    </row>
    <row r="256" spans="1:10">
      <c r="A256" s="1">
        <v>252</v>
      </c>
      <c r="B256" s="5">
        <f t="shared" si="19"/>
        <v>7.2370055773324599E-177</v>
      </c>
      <c r="C256" s="5">
        <f t="shared" si="21"/>
        <v>1.5747039556563368E-5</v>
      </c>
      <c r="D256" s="5">
        <f t="shared" si="22"/>
        <v>2.7940389001303851E-88</v>
      </c>
      <c r="E256" s="5">
        <f t="shared" si="23"/>
        <v>0.94398413915231416</v>
      </c>
      <c r="F256" s="5">
        <f t="shared" si="20"/>
        <v>0</v>
      </c>
      <c r="J256" s="13">
        <f t="shared" si="24"/>
        <v>-2.7940389001303851E-88</v>
      </c>
    </row>
    <row r="257" spans="1:10">
      <c r="A257" s="1">
        <v>253</v>
      </c>
      <c r="B257" s="5">
        <f t="shared" si="19"/>
        <v>1.447401115466492E-177</v>
      </c>
      <c r="C257" s="5">
        <f t="shared" si="21"/>
        <v>1.5622803043322032E-5</v>
      </c>
      <c r="D257" s="5">
        <f t="shared" si="22"/>
        <v>1.2554426046988284E-88</v>
      </c>
      <c r="E257" s="5">
        <f t="shared" si="23"/>
        <v>0.67021798988806736</v>
      </c>
      <c r="F257" s="5">
        <f t="shared" si="20"/>
        <v>0</v>
      </c>
      <c r="J257" s="13">
        <f t="shared" si="24"/>
        <v>-1.2554426046988284E-88</v>
      </c>
    </row>
    <row r="258" spans="1:10">
      <c r="A258" s="1">
        <v>254</v>
      </c>
      <c r="B258" s="5">
        <f t="shared" si="19"/>
        <v>2.8948022309329835E-178</v>
      </c>
      <c r="C258" s="5">
        <f t="shared" si="21"/>
        <v>1.5500031000062002E-5</v>
      </c>
      <c r="D258" s="5">
        <f t="shared" si="22"/>
        <v>5.6410672507794469E-89</v>
      </c>
      <c r="E258" s="5">
        <f t="shared" si="23"/>
        <v>0.23235910202965793</v>
      </c>
      <c r="F258" s="5">
        <f t="shared" si="20"/>
        <v>0</v>
      </c>
      <c r="J258" s="13">
        <f t="shared" si="24"/>
        <v>-5.6410672507794469E-89</v>
      </c>
    </row>
    <row r="259" spans="1:10">
      <c r="A259" s="1">
        <v>255</v>
      </c>
      <c r="B259" s="5">
        <f t="shared" si="19"/>
        <v>5.7896044618659694E-179</v>
      </c>
      <c r="C259" s="5">
        <f t="shared" si="21"/>
        <v>1.5378700499807768E-5</v>
      </c>
      <c r="D259" s="5">
        <f t="shared" si="22"/>
        <v>2.5346949043083551E-89</v>
      </c>
      <c r="E259" s="5">
        <f t="shared" si="23"/>
        <v>-0.2623893978125999</v>
      </c>
      <c r="F259" s="5">
        <f t="shared" si="20"/>
        <v>0</v>
      </c>
      <c r="J259" s="13">
        <f t="shared" si="24"/>
        <v>-2.5346949043083551E-89</v>
      </c>
    </row>
    <row r="260" spans="1:10">
      <c r="A260" s="1">
        <v>256</v>
      </c>
      <c r="B260" s="5">
        <f t="shared" si="19"/>
        <v>1.1579208923731938E-179</v>
      </c>
      <c r="C260" s="5">
        <f t="shared" si="21"/>
        <v>1.52587890625E-5</v>
      </c>
      <c r="D260" s="5">
        <f t="shared" si="22"/>
        <v>1.1389118357060604E-89</v>
      </c>
      <c r="E260" s="5">
        <f t="shared" si="23"/>
        <v>-0.69289582192016508</v>
      </c>
      <c r="F260" s="5">
        <f t="shared" si="20"/>
        <v>0</v>
      </c>
      <c r="J260" s="13">
        <f t="shared" si="24"/>
        <v>-1.1389118357060604E-89</v>
      </c>
    </row>
    <row r="261" spans="1:10">
      <c r="A261" s="1">
        <v>257</v>
      </c>
      <c r="B261" s="5">
        <f t="shared" ref="B261:B307" si="25">POWER($B$1,A261)</f>
        <v>2.3158417847463876E-180</v>
      </c>
      <c r="C261" s="5">
        <f t="shared" si="21"/>
        <v>1.5140274644582053E-5</v>
      </c>
      <c r="D261" s="5">
        <f t="shared" si="22"/>
        <v>5.1174607535864154E-90</v>
      </c>
      <c r="E261" s="5">
        <f t="shared" si="23"/>
        <v>-0.95375718323506797</v>
      </c>
      <c r="F261" s="5">
        <f t="shared" ref="F261:F307" si="26">IF(F260-0.05&lt;0,0,F260-0.05)</f>
        <v>0</v>
      </c>
      <c r="J261" s="13">
        <f t="shared" si="24"/>
        <v>-5.1174607535864154E-90</v>
      </c>
    </row>
    <row r="262" spans="1:10">
      <c r="A262" s="1">
        <v>258</v>
      </c>
      <c r="B262" s="5">
        <f t="shared" si="25"/>
        <v>4.631683569492776E-181</v>
      </c>
      <c r="C262" s="5">
        <f t="shared" ref="C262:C307" si="27">1/A262^2</f>
        <v>1.5023135628868457E-5</v>
      </c>
      <c r="D262" s="5">
        <f t="shared" ref="D262:D307" si="28">EXP(-$D$1*A262)</f>
        <v>2.2994233393195594E-90</v>
      </c>
      <c r="E262" s="5">
        <f t="shared" ref="E262:E307" si="29">COS($E$1*A262)</f>
        <v>-0.98110552264938811</v>
      </c>
      <c r="F262" s="5">
        <f t="shared" si="26"/>
        <v>0</v>
      </c>
      <c r="J262" s="13">
        <f t="shared" ref="J262:J307" si="30">B262-D262</f>
        <v>-2.2994233393195594E-90</v>
      </c>
    </row>
    <row r="263" spans="1:10">
      <c r="A263" s="1">
        <v>259</v>
      </c>
      <c r="B263" s="5">
        <f t="shared" si="25"/>
        <v>9.2633671389855518E-182</v>
      </c>
      <c r="C263" s="5">
        <f t="shared" si="27"/>
        <v>1.4907350814686721E-5</v>
      </c>
      <c r="D263" s="5">
        <f t="shared" si="28"/>
        <v>1.0331975071234085E-90</v>
      </c>
      <c r="E263" s="5">
        <f t="shared" si="29"/>
        <v>-0.76824501286781832</v>
      </c>
      <c r="F263" s="5">
        <f t="shared" si="26"/>
        <v>0</v>
      </c>
      <c r="J263" s="13">
        <f t="shared" si="30"/>
        <v>-1.0331975071234085E-90</v>
      </c>
    </row>
    <row r="264" spans="1:10">
      <c r="A264" s="1">
        <v>260</v>
      </c>
      <c r="B264" s="5">
        <f t="shared" si="25"/>
        <v>1.8526734277971109E-182</v>
      </c>
      <c r="C264" s="5">
        <f t="shared" si="27"/>
        <v>1.4792899408284024E-5</v>
      </c>
      <c r="D264" s="5">
        <f t="shared" si="28"/>
        <v>4.6424556560426468E-91</v>
      </c>
      <c r="E264" s="5">
        <f t="shared" si="29"/>
        <v>-0.36729133045469647</v>
      </c>
      <c r="F264" s="5">
        <f t="shared" si="26"/>
        <v>0</v>
      </c>
      <c r="J264" s="13">
        <f t="shared" si="30"/>
        <v>-4.6424556560426468E-91</v>
      </c>
    </row>
    <row r="265" spans="1:10">
      <c r="A265" s="1">
        <v>261</v>
      </c>
      <c r="B265" s="5">
        <f t="shared" si="25"/>
        <v>3.7053468555942223E-183</v>
      </c>
      <c r="C265" s="5">
        <f t="shared" si="27"/>
        <v>1.46797610134907E-5</v>
      </c>
      <c r="D265" s="5">
        <f t="shared" si="28"/>
        <v>2.0859897908897553E-91</v>
      </c>
      <c r="E265" s="5">
        <f t="shared" si="29"/>
        <v>0.12358807938670624</v>
      </c>
      <c r="F265" s="5">
        <f t="shared" si="26"/>
        <v>0</v>
      </c>
      <c r="J265" s="13">
        <f t="shared" si="30"/>
        <v>-2.0859897908897553E-91</v>
      </c>
    </row>
    <row r="266" spans="1:10">
      <c r="A266" s="1">
        <v>262</v>
      </c>
      <c r="B266" s="5">
        <f t="shared" si="25"/>
        <v>7.4106937111884446E-184</v>
      </c>
      <c r="C266" s="5">
        <f t="shared" si="27"/>
        <v>1.4567915622632714E-5</v>
      </c>
      <c r="D266" s="5">
        <f t="shared" si="28"/>
        <v>9.3729563189958272E-92</v>
      </c>
      <c r="E266" s="5">
        <f t="shared" si="29"/>
        <v>0.58420881710928929</v>
      </c>
      <c r="F266" s="5">
        <f t="shared" si="26"/>
        <v>0</v>
      </c>
      <c r="J266" s="13">
        <f t="shared" si="30"/>
        <v>-9.3729563189958272E-92</v>
      </c>
    </row>
    <row r="267" spans="1:10">
      <c r="A267" s="1">
        <v>263</v>
      </c>
      <c r="B267" s="5">
        <f t="shared" si="25"/>
        <v>1.4821387422376891E-184</v>
      </c>
      <c r="C267" s="5">
        <f t="shared" si="27"/>
        <v>1.4457343607685523E-5</v>
      </c>
      <c r="D267" s="5">
        <f t="shared" si="28"/>
        <v>4.2115407535304331E-92</v>
      </c>
      <c r="E267" s="5">
        <f t="shared" si="29"/>
        <v>0.90179486140872245</v>
      </c>
      <c r="F267" s="5">
        <f t="shared" si="26"/>
        <v>0</v>
      </c>
      <c r="J267" s="13">
        <f t="shared" si="30"/>
        <v>-4.2115407535304331E-92</v>
      </c>
    </row>
    <row r="268" spans="1:10">
      <c r="A268" s="1">
        <v>264</v>
      </c>
      <c r="B268" s="5">
        <f t="shared" si="25"/>
        <v>2.9642774844753789E-185</v>
      </c>
      <c r="C268" s="5">
        <f t="shared" si="27"/>
        <v>1.4348025711662075E-5</v>
      </c>
      <c r="D268" s="5">
        <f t="shared" si="28"/>
        <v>1.8923672441212708E-92</v>
      </c>
      <c r="E268" s="5">
        <f t="shared" si="29"/>
        <v>0.99859007243999121</v>
      </c>
      <c r="F268" s="5">
        <f t="shared" si="26"/>
        <v>0</v>
      </c>
      <c r="J268" s="13">
        <f t="shared" si="30"/>
        <v>-1.8923672441212708E-92</v>
      </c>
    </row>
    <row r="269" spans="1:10">
      <c r="A269" s="1">
        <v>265</v>
      </c>
      <c r="B269" s="5">
        <f t="shared" si="25"/>
        <v>5.9285549689507573E-186</v>
      </c>
      <c r="C269" s="5">
        <f t="shared" si="27"/>
        <v>1.4239943040227839E-5</v>
      </c>
      <c r="D269" s="5">
        <f t="shared" si="28"/>
        <v>8.5029541353038663E-93</v>
      </c>
      <c r="E269" s="5">
        <f t="shared" si="29"/>
        <v>0.85089560669163822</v>
      </c>
      <c r="F269" s="5">
        <f t="shared" si="26"/>
        <v>0</v>
      </c>
      <c r="J269" s="13">
        <f t="shared" si="30"/>
        <v>-8.5029541353038663E-93</v>
      </c>
    </row>
    <row r="270" spans="1:10">
      <c r="A270" s="1">
        <v>266</v>
      </c>
      <c r="B270" s="5">
        <f t="shared" si="25"/>
        <v>1.1857109937901517E-186</v>
      </c>
      <c r="C270" s="5">
        <f t="shared" si="27"/>
        <v>1.4133077053536096E-5</v>
      </c>
      <c r="D270" s="5">
        <f t="shared" si="28"/>
        <v>3.8206235735522881E-93</v>
      </c>
      <c r="E270" s="5">
        <f t="shared" si="29"/>
        <v>0.49487222040343049</v>
      </c>
      <c r="F270" s="5">
        <f t="shared" si="26"/>
        <v>0</v>
      </c>
      <c r="J270" s="13">
        <f t="shared" si="30"/>
        <v>-3.8206235735522881E-93</v>
      </c>
    </row>
    <row r="271" spans="1:10">
      <c r="A271" s="1">
        <v>267</v>
      </c>
      <c r="B271" s="5">
        <f t="shared" si="25"/>
        <v>2.3714219875803035E-187</v>
      </c>
      <c r="C271" s="5">
        <f t="shared" si="27"/>
        <v>1.4027409558276873E-5</v>
      </c>
      <c r="D271" s="5">
        <f t="shared" si="28"/>
        <v>1.7167168325860676E-93</v>
      </c>
      <c r="E271" s="5">
        <f t="shared" si="29"/>
        <v>1.7686855288401193E-2</v>
      </c>
      <c r="F271" s="5">
        <f t="shared" si="26"/>
        <v>0</v>
      </c>
      <c r="J271" s="13">
        <f t="shared" si="30"/>
        <v>-1.7167168325860676E-93</v>
      </c>
    </row>
    <row r="272" spans="1:10">
      <c r="A272" s="1">
        <v>268</v>
      </c>
      <c r="B272" s="5">
        <f t="shared" si="25"/>
        <v>4.7428439751606083E-188</v>
      </c>
      <c r="C272" s="5">
        <f t="shared" si="27"/>
        <v>1.3922922699933171E-5</v>
      </c>
      <c r="D272" s="5">
        <f t="shared" si="28"/>
        <v>7.7137059606850863E-94</v>
      </c>
      <c r="E272" s="5">
        <f t="shared" si="29"/>
        <v>-0.46382886885187169</v>
      </c>
      <c r="F272" s="5">
        <f t="shared" si="26"/>
        <v>0</v>
      </c>
      <c r="J272" s="13">
        <f t="shared" si="30"/>
        <v>-7.7137059606850863E-94</v>
      </c>
    </row>
    <row r="273" spans="1:10">
      <c r="A273" s="1">
        <v>269</v>
      </c>
      <c r="B273" s="5">
        <f t="shared" si="25"/>
        <v>9.4856879503212166E-189</v>
      </c>
      <c r="C273" s="5">
        <f t="shared" si="27"/>
        <v>1.3819598955238318E-5</v>
      </c>
      <c r="D273" s="5">
        <f t="shared" si="28"/>
        <v>3.4659915088194282E-94</v>
      </c>
      <c r="E273" s="5">
        <f t="shared" si="29"/>
        <v>-0.83178310929987964</v>
      </c>
      <c r="F273" s="5">
        <f t="shared" si="26"/>
        <v>0</v>
      </c>
      <c r="J273" s="13">
        <f t="shared" si="30"/>
        <v>-3.4659915088194282E-94</v>
      </c>
    </row>
    <row r="274" spans="1:10">
      <c r="A274" s="1">
        <v>270</v>
      </c>
      <c r="B274" s="5">
        <f t="shared" si="25"/>
        <v>1.8971375900642432E-189</v>
      </c>
      <c r="C274" s="5">
        <f t="shared" si="27"/>
        <v>1.3717421124828532E-5</v>
      </c>
      <c r="D274" s="5">
        <f t="shared" si="28"/>
        <v>1.5573703742969459E-94</v>
      </c>
      <c r="E274" s="5">
        <f t="shared" si="29"/>
        <v>-0.99608783514118493</v>
      </c>
      <c r="F274" s="5">
        <f t="shared" si="26"/>
        <v>0</v>
      </c>
      <c r="J274" s="13">
        <f t="shared" si="30"/>
        <v>-1.5573703742969459E-94</v>
      </c>
    </row>
    <row r="275" spans="1:10">
      <c r="A275" s="1">
        <v>271</v>
      </c>
      <c r="B275" s="5">
        <f t="shared" si="25"/>
        <v>3.7942751801284876E-190</v>
      </c>
      <c r="C275" s="5">
        <f t="shared" si="27"/>
        <v>1.3616372326084885E-5</v>
      </c>
      <c r="D275" s="5">
        <f t="shared" si="28"/>
        <v>6.9977161702968847E-95</v>
      </c>
      <c r="E275" s="5">
        <f t="shared" si="29"/>
        <v>-0.91651551916219298</v>
      </c>
      <c r="F275" s="5">
        <f t="shared" si="26"/>
        <v>0</v>
      </c>
      <c r="J275" s="13">
        <f t="shared" si="30"/>
        <v>-6.9977161702968847E-95</v>
      </c>
    </row>
    <row r="276" spans="1:10">
      <c r="A276" s="1">
        <v>272</v>
      </c>
      <c r="B276" s="5">
        <f t="shared" si="25"/>
        <v>7.5885503602569754E-191</v>
      </c>
      <c r="C276" s="5">
        <f t="shared" si="27"/>
        <v>1.351643598615917E-5</v>
      </c>
      <c r="D276" s="5">
        <f t="shared" si="28"/>
        <v>3.1442765579857946E-95</v>
      </c>
      <c r="E276" s="5">
        <f t="shared" si="29"/>
        <v>-0.6125482394960996</v>
      </c>
      <c r="F276" s="5">
        <f t="shared" si="26"/>
        <v>0</v>
      </c>
      <c r="J276" s="13">
        <f t="shared" si="30"/>
        <v>-3.1442765579857946E-95</v>
      </c>
    </row>
    <row r="277" spans="1:10">
      <c r="A277" s="1">
        <v>273</v>
      </c>
      <c r="B277" s="5">
        <f t="shared" si="25"/>
        <v>1.5177100720513952E-191</v>
      </c>
      <c r="C277" s="5">
        <f t="shared" si="27"/>
        <v>1.3417595835178253E-5</v>
      </c>
      <c r="D277" s="5">
        <f t="shared" si="28"/>
        <v>1.4128145286978442E-95</v>
      </c>
      <c r="E277" s="5">
        <f t="shared" si="29"/>
        <v>-0.15860778743465642</v>
      </c>
      <c r="F277" s="5">
        <f t="shared" si="26"/>
        <v>0</v>
      </c>
      <c r="J277" s="13">
        <f t="shared" si="30"/>
        <v>-1.4128145286978442E-95</v>
      </c>
    </row>
    <row r="278" spans="1:10">
      <c r="A278" s="1">
        <v>274</v>
      </c>
      <c r="B278" s="5">
        <f t="shared" si="25"/>
        <v>3.0354201441027907E-192</v>
      </c>
      <c r="C278" s="5">
        <f t="shared" si="27"/>
        <v>1.3319835899621716E-5</v>
      </c>
      <c r="D278" s="5">
        <f t="shared" si="28"/>
        <v>6.3481848866955568E-96</v>
      </c>
      <c r="E278" s="5">
        <f t="shared" si="29"/>
        <v>0.33416538263076073</v>
      </c>
      <c r="F278" s="5">
        <f t="shared" si="26"/>
        <v>0</v>
      </c>
      <c r="J278" s="13">
        <f t="shared" si="30"/>
        <v>-6.3481848866955568E-96</v>
      </c>
    </row>
    <row r="279" spans="1:10">
      <c r="A279" s="1">
        <v>275</v>
      </c>
      <c r="B279" s="5">
        <f t="shared" si="25"/>
        <v>6.070840288205582E-193</v>
      </c>
      <c r="C279" s="5">
        <f t="shared" si="27"/>
        <v>1.3223140495867768E-5</v>
      </c>
      <c r="D279" s="5">
        <f t="shared" si="28"/>
        <v>2.852423339163565E-96</v>
      </c>
      <c r="E279" s="5">
        <f t="shared" si="29"/>
        <v>0.74512321260301573</v>
      </c>
      <c r="F279" s="5">
        <f t="shared" si="26"/>
        <v>0</v>
      </c>
      <c r="J279" s="13">
        <f t="shared" si="30"/>
        <v>-2.852423339163565E-96</v>
      </c>
    </row>
    <row r="280" spans="1:10">
      <c r="A280" s="1">
        <v>276</v>
      </c>
      <c r="B280" s="5">
        <f t="shared" si="25"/>
        <v>1.2141680576411168E-193</v>
      </c>
      <c r="C280" s="5">
        <f t="shared" si="27"/>
        <v>1.3127494223902541E-5</v>
      </c>
      <c r="D280" s="5">
        <f t="shared" si="28"/>
        <v>1.2816764242101363E-96</v>
      </c>
      <c r="E280" s="5">
        <f t="shared" si="29"/>
        <v>0.97364889304951807</v>
      </c>
      <c r="F280" s="5">
        <f t="shared" si="26"/>
        <v>0</v>
      </c>
      <c r="J280" s="13">
        <f t="shared" si="30"/>
        <v>-1.2816764242101363E-96</v>
      </c>
    </row>
    <row r="281" spans="1:10">
      <c r="A281" s="1">
        <v>277</v>
      </c>
      <c r="B281" s="5">
        <f t="shared" si="25"/>
        <v>2.4283361152822337E-194</v>
      </c>
      <c r="C281" s="5">
        <f t="shared" si="27"/>
        <v>1.3032881961188077E-5</v>
      </c>
      <c r="D281" s="5">
        <f t="shared" si="28"/>
        <v>5.7589434002379866E-97</v>
      </c>
      <c r="E281" s="5">
        <f t="shared" si="29"/>
        <v>0.96379136728522741</v>
      </c>
      <c r="F281" s="5">
        <f t="shared" si="26"/>
        <v>0</v>
      </c>
      <c r="J281" s="13">
        <f t="shared" si="30"/>
        <v>-5.7589434002379866E-97</v>
      </c>
    </row>
    <row r="282" spans="1:10">
      <c r="A282" s="1">
        <v>278</v>
      </c>
      <c r="B282" s="5">
        <f t="shared" si="25"/>
        <v>4.8566722305644669E-195</v>
      </c>
      <c r="C282" s="5">
        <f t="shared" si="27"/>
        <v>1.2939288856684436E-5</v>
      </c>
      <c r="D282" s="5">
        <f t="shared" si="28"/>
        <v>2.5876600724386888E-97</v>
      </c>
      <c r="E282" s="5">
        <f t="shared" si="29"/>
        <v>0.71796410141047196</v>
      </c>
      <c r="F282" s="5">
        <f t="shared" si="26"/>
        <v>0</v>
      </c>
      <c r="J282" s="13">
        <f t="shared" si="30"/>
        <v>-2.5876600724386888E-97</v>
      </c>
    </row>
    <row r="283" spans="1:10">
      <c r="A283" s="1">
        <v>279</v>
      </c>
      <c r="B283" s="5">
        <f t="shared" si="25"/>
        <v>9.7133444611289368E-196</v>
      </c>
      <c r="C283" s="5">
        <f t="shared" si="27"/>
        <v>1.2846700325021518E-5</v>
      </c>
      <c r="D283" s="5">
        <f t="shared" si="28"/>
        <v>1.1627106198363574E-97</v>
      </c>
      <c r="E283" s="5">
        <f t="shared" si="29"/>
        <v>0.29635418363701532</v>
      </c>
      <c r="F283" s="5">
        <f t="shared" si="26"/>
        <v>0</v>
      </c>
      <c r="J283" s="13">
        <f t="shared" si="30"/>
        <v>-1.1627106198363574E-97</v>
      </c>
    </row>
    <row r="284" spans="1:10">
      <c r="A284" s="1">
        <v>280</v>
      </c>
      <c r="B284" s="5">
        <f t="shared" si="25"/>
        <v>1.9426688922257872E-196</v>
      </c>
      <c r="C284" s="5">
        <f t="shared" si="27"/>
        <v>1.2755102040816327E-5</v>
      </c>
      <c r="D284" s="5">
        <f t="shared" si="28"/>
        <v>5.22439558379172E-98</v>
      </c>
      <c r="E284" s="5">
        <f t="shared" si="29"/>
        <v>-0.19781357400426822</v>
      </c>
      <c r="F284" s="5">
        <f t="shared" si="26"/>
        <v>0</v>
      </c>
      <c r="J284" s="13">
        <f t="shared" si="30"/>
        <v>-5.22439558379172E-98</v>
      </c>
    </row>
    <row r="285" spans="1:10">
      <c r="A285" s="1">
        <v>281</v>
      </c>
      <c r="B285" s="5">
        <f t="shared" si="25"/>
        <v>3.8853377844515747E-197</v>
      </c>
      <c r="C285" s="5">
        <f t="shared" si="27"/>
        <v>1.2664479933131545E-5</v>
      </c>
      <c r="D285" s="5">
        <f t="shared" si="28"/>
        <v>2.3474722558036941E-98</v>
      </c>
      <c r="E285" s="5">
        <f t="shared" si="29"/>
        <v>-0.64354966973972838</v>
      </c>
      <c r="F285" s="5">
        <f t="shared" si="26"/>
        <v>0</v>
      </c>
      <c r="J285" s="13">
        <f t="shared" si="30"/>
        <v>-2.3474722558036941E-98</v>
      </c>
    </row>
    <row r="286" spans="1:10">
      <c r="A286" s="1">
        <v>282</v>
      </c>
      <c r="B286" s="5">
        <f t="shared" si="25"/>
        <v>7.7706755689031511E-198</v>
      </c>
      <c r="C286" s="5">
        <f t="shared" si="27"/>
        <v>1.2574820180071425E-5</v>
      </c>
      <c r="D286" s="5">
        <f t="shared" si="28"/>
        <v>1.0547872769941792E-98</v>
      </c>
      <c r="E286" s="5">
        <f t="shared" si="29"/>
        <v>-0.93172236174352008</v>
      </c>
      <c r="F286" s="5">
        <f t="shared" si="26"/>
        <v>0</v>
      </c>
      <c r="J286" s="13">
        <f t="shared" si="30"/>
        <v>-1.0547872769941792E-98</v>
      </c>
    </row>
    <row r="287" spans="1:10">
      <c r="A287" s="1">
        <v>283</v>
      </c>
      <c r="B287" s="5">
        <f t="shared" si="25"/>
        <v>1.5541351137806301E-198</v>
      </c>
      <c r="C287" s="5">
        <f t="shared" si="27"/>
        <v>1.2486109203511094E-5</v>
      </c>
      <c r="D287" s="5">
        <f t="shared" si="28"/>
        <v>4.739464745358275E-99</v>
      </c>
      <c r="E287" s="5">
        <f t="shared" si="29"/>
        <v>-0.99177692463912537</v>
      </c>
      <c r="F287" s="5">
        <f t="shared" si="26"/>
        <v>0</v>
      </c>
      <c r="J287" s="13">
        <f t="shared" si="30"/>
        <v>-4.739464745358275E-99</v>
      </c>
    </row>
    <row r="288" spans="1:10">
      <c r="A288" s="1">
        <v>284</v>
      </c>
      <c r="B288" s="5">
        <f t="shared" si="25"/>
        <v>3.1082702275612618E-199</v>
      </c>
      <c r="C288" s="5">
        <f t="shared" si="27"/>
        <v>1.2398333663955564E-5</v>
      </c>
      <c r="D288" s="5">
        <f t="shared" si="28"/>
        <v>2.129578784501901E-99</v>
      </c>
      <c r="E288" s="5">
        <f t="shared" si="29"/>
        <v>-0.80900990695359754</v>
      </c>
      <c r="F288" s="5">
        <f t="shared" si="26"/>
        <v>0</v>
      </c>
      <c r="J288" s="13">
        <f t="shared" si="30"/>
        <v>-2.129578784501901E-99</v>
      </c>
    </row>
    <row r="289" spans="1:10">
      <c r="A289" s="1">
        <v>285</v>
      </c>
      <c r="B289" s="5">
        <f t="shared" si="25"/>
        <v>6.2165404551225238E-200</v>
      </c>
      <c r="C289" s="5">
        <f t="shared" si="27"/>
        <v>1.2311480455524777E-5</v>
      </c>
      <c r="D289" s="5">
        <f t="shared" si="28"/>
        <v>9.5688142924626736E-100</v>
      </c>
      <c r="E289" s="5">
        <f t="shared" si="29"/>
        <v>-0.42816904883893497</v>
      </c>
      <c r="F289" s="5">
        <f t="shared" si="26"/>
        <v>0</v>
      </c>
      <c r="J289" s="13">
        <f t="shared" si="30"/>
        <v>-9.5688142924626736E-100</v>
      </c>
    </row>
    <row r="290" spans="1:10">
      <c r="A290" s="1">
        <v>286</v>
      </c>
      <c r="B290" s="5">
        <f t="shared" si="25"/>
        <v>1.2433080910245045E-200</v>
      </c>
      <c r="C290" s="5">
        <f t="shared" si="27"/>
        <v>1.2225536701061176E-5</v>
      </c>
      <c r="D290" s="5">
        <f t="shared" si="28"/>
        <v>4.2995454138622688E-100</v>
      </c>
      <c r="E290" s="5">
        <f t="shared" si="29"/>
        <v>5.7502525349124207E-2</v>
      </c>
      <c r="F290" s="5">
        <f t="shared" si="26"/>
        <v>0</v>
      </c>
      <c r="J290" s="13">
        <f t="shared" si="30"/>
        <v>-4.2995454138622688E-100</v>
      </c>
    </row>
    <row r="291" spans="1:10">
      <c r="A291" s="1">
        <v>287</v>
      </c>
      <c r="B291" s="5">
        <f t="shared" si="25"/>
        <v>2.4866161820490098E-201</v>
      </c>
      <c r="C291" s="5">
        <f t="shared" si="27"/>
        <v>1.2140489747356409E-5</v>
      </c>
      <c r="D291" s="5">
        <f t="shared" si="28"/>
        <v>1.931910286985662E-100</v>
      </c>
      <c r="E291" s="5">
        <f t="shared" si="29"/>
        <v>0.529095475861036</v>
      </c>
      <c r="F291" s="5">
        <f t="shared" si="26"/>
        <v>0</v>
      </c>
      <c r="J291" s="13">
        <f t="shared" si="30"/>
        <v>-1.931910286985662E-100</v>
      </c>
    </row>
    <row r="292" spans="1:10">
      <c r="A292" s="1">
        <v>288</v>
      </c>
      <c r="B292" s="5">
        <f t="shared" si="25"/>
        <v>4.9732323640980208E-202</v>
      </c>
      <c r="C292" s="5">
        <f t="shared" si="27"/>
        <v>1.2056327160493826E-5</v>
      </c>
      <c r="D292" s="5">
        <f t="shared" si="28"/>
        <v>8.6806324801868668E-101</v>
      </c>
      <c r="E292" s="5">
        <f t="shared" si="29"/>
        <v>0.87114740103234345</v>
      </c>
      <c r="F292" s="5">
        <f t="shared" si="26"/>
        <v>0</v>
      </c>
      <c r="J292" s="13">
        <f t="shared" si="30"/>
        <v>-8.6806324801868668E-101</v>
      </c>
    </row>
    <row r="293" spans="1:10">
      <c r="A293" s="1">
        <v>289</v>
      </c>
      <c r="B293" s="5">
        <f t="shared" si="25"/>
        <v>9.9464647281960412E-203</v>
      </c>
      <c r="C293" s="5">
        <f t="shared" si="27"/>
        <v>1.1973036721303624E-5</v>
      </c>
      <c r="D293" s="5">
        <f t="shared" si="28"/>
        <v>3.9004596002046284E-101</v>
      </c>
      <c r="E293" s="5">
        <f t="shared" si="29"/>
        <v>0.9999120601031718</v>
      </c>
      <c r="F293" s="5">
        <f t="shared" si="26"/>
        <v>0</v>
      </c>
      <c r="J293" s="13">
        <f t="shared" si="30"/>
        <v>-3.9004596002046284E-101</v>
      </c>
    </row>
    <row r="294" spans="1:10">
      <c r="A294" s="1">
        <v>290</v>
      </c>
      <c r="B294" s="5">
        <f t="shared" si="25"/>
        <v>1.9892929456392087E-203</v>
      </c>
      <c r="C294" s="5">
        <f t="shared" si="27"/>
        <v>1.1890606420927467E-5</v>
      </c>
      <c r="D294" s="5">
        <f t="shared" si="28"/>
        <v>1.752589471741048E-101</v>
      </c>
      <c r="E294" s="5">
        <f t="shared" si="29"/>
        <v>0.88386337370850021</v>
      </c>
      <c r="F294" s="5">
        <f t="shared" si="26"/>
        <v>0</v>
      </c>
      <c r="J294" s="13">
        <f t="shared" si="30"/>
        <v>-1.752589471741048E-101</v>
      </c>
    </row>
    <row r="295" spans="1:10">
      <c r="A295" s="1">
        <v>291</v>
      </c>
      <c r="B295" s="5">
        <f t="shared" si="25"/>
        <v>3.9785858912784176E-204</v>
      </c>
      <c r="C295" s="5">
        <f t="shared" si="27"/>
        <v>1.1809024456489649E-5</v>
      </c>
      <c r="D295" s="5">
        <f t="shared" si="28"/>
        <v>7.8748921186014467E-102</v>
      </c>
      <c r="E295" s="5">
        <f t="shared" si="29"/>
        <v>0.55141410761717524</v>
      </c>
      <c r="F295" s="5">
        <f t="shared" si="26"/>
        <v>0</v>
      </c>
      <c r="J295" s="13">
        <f t="shared" si="30"/>
        <v>-7.8748921186014467E-102</v>
      </c>
    </row>
    <row r="296" spans="1:10">
      <c r="A296" s="1">
        <v>292</v>
      </c>
      <c r="B296" s="5">
        <f t="shared" si="25"/>
        <v>7.9571717825568363E-205</v>
      </c>
      <c r="C296" s="5">
        <f t="shared" si="27"/>
        <v>1.1728279226871834E-5</v>
      </c>
      <c r="D296" s="5">
        <f t="shared" si="28"/>
        <v>3.5384171181860205E-102</v>
      </c>
      <c r="E296" s="5">
        <f t="shared" si="29"/>
        <v>8.395943674184847E-2</v>
      </c>
      <c r="F296" s="5">
        <f t="shared" si="26"/>
        <v>0</v>
      </c>
      <c r="J296" s="13">
        <f t="shared" si="30"/>
        <v>-3.5384171181860205E-102</v>
      </c>
    </row>
    <row r="297" spans="1:10">
      <c r="A297" s="1">
        <v>293</v>
      </c>
      <c r="B297" s="5">
        <f t="shared" si="25"/>
        <v>1.5914343565113674E-205</v>
      </c>
      <c r="C297" s="5">
        <f t="shared" si="27"/>
        <v>1.1648359328588568E-5</v>
      </c>
      <c r="D297" s="5">
        <f t="shared" si="28"/>
        <v>1.5899132983291961E-102</v>
      </c>
      <c r="E297" s="5">
        <f t="shared" si="29"/>
        <v>-0.40405143243560715</v>
      </c>
      <c r="F297" s="5">
        <f t="shared" si="26"/>
        <v>0</v>
      </c>
      <c r="J297" s="13">
        <f t="shared" si="30"/>
        <v>-1.5899132983291961E-102</v>
      </c>
    </row>
    <row r="298" spans="1:10">
      <c r="A298" s="1">
        <v>294</v>
      </c>
      <c r="B298" s="5">
        <f t="shared" si="25"/>
        <v>3.1828687130227347E-206</v>
      </c>
      <c r="C298" s="5">
        <f t="shared" si="27"/>
        <v>1.1569253551760841E-5</v>
      </c>
      <c r="D298" s="5">
        <f t="shared" si="28"/>
        <v>7.1439409537444464E-103</v>
      </c>
      <c r="E298" s="5">
        <f t="shared" si="29"/>
        <v>-0.79313641916647837</v>
      </c>
      <c r="F298" s="5">
        <f t="shared" si="26"/>
        <v>0</v>
      </c>
      <c r="J298" s="13">
        <f t="shared" si="30"/>
        <v>-7.1439409537444464E-103</v>
      </c>
    </row>
    <row r="299" spans="1:10">
      <c r="A299" s="1">
        <v>295</v>
      </c>
      <c r="B299" s="5">
        <f t="shared" si="25"/>
        <v>6.36573742604547E-207</v>
      </c>
      <c r="C299" s="5">
        <f t="shared" si="27"/>
        <v>1.1490950876185005E-5</v>
      </c>
      <c r="D299" s="5">
        <f t="shared" si="28"/>
        <v>3.209979588460643E-103</v>
      </c>
      <c r="E299" s="5">
        <f t="shared" si="29"/>
        <v>-0.98803394888574203</v>
      </c>
      <c r="F299" s="5">
        <f t="shared" si="26"/>
        <v>0</v>
      </c>
      <c r="J299" s="13">
        <f t="shared" si="30"/>
        <v>-3.209979588460643E-103</v>
      </c>
    </row>
    <row r="300" spans="1:10">
      <c r="A300" s="1">
        <v>296</v>
      </c>
      <c r="B300" s="5">
        <f t="shared" si="25"/>
        <v>1.2731474852090944E-207</v>
      </c>
      <c r="C300" s="5">
        <f t="shared" si="27"/>
        <v>1.1413440467494522E-5</v>
      </c>
      <c r="D300" s="5">
        <f t="shared" si="28"/>
        <v>1.4423368033204297E-103</v>
      </c>
      <c r="E300" s="5">
        <f t="shared" si="29"/>
        <v>-0.94102630902914375</v>
      </c>
      <c r="F300" s="5">
        <f t="shared" si="26"/>
        <v>0</v>
      </c>
      <c r="J300" s="13">
        <f t="shared" si="30"/>
        <v>-1.4423368033204297E-103</v>
      </c>
    </row>
    <row r="301" spans="1:10">
      <c r="A301" s="1">
        <v>297</v>
      </c>
      <c r="B301" s="5">
        <f t="shared" si="25"/>
        <v>2.5462949704181885E-208</v>
      </c>
      <c r="C301" s="5">
        <f t="shared" si="27"/>
        <v>1.1336711673412011E-5</v>
      </c>
      <c r="D301" s="5">
        <f t="shared" si="28"/>
        <v>6.4808370174410597E-104</v>
      </c>
      <c r="E301" s="5">
        <f t="shared" si="29"/>
        <v>-0.66362260928233308</v>
      </c>
      <c r="F301" s="5">
        <f t="shared" si="26"/>
        <v>0</v>
      </c>
      <c r="J301" s="13">
        <f t="shared" si="30"/>
        <v>-6.4808370174410597E-104</v>
      </c>
    </row>
    <row r="302" spans="1:10">
      <c r="A302" s="1">
        <v>298</v>
      </c>
      <c r="B302" s="5">
        <f t="shared" si="25"/>
        <v>5.0925899408363779E-209</v>
      </c>
      <c r="C302" s="5">
        <f t="shared" si="27"/>
        <v>1.1260754020089185E-5</v>
      </c>
      <c r="D302" s="5">
        <f t="shared" si="28"/>
        <v>2.912027783659385E-104</v>
      </c>
      <c r="E302" s="5">
        <f t="shared" si="29"/>
        <v>-0.22374095013558368</v>
      </c>
      <c r="F302" s="5">
        <f t="shared" si="26"/>
        <v>0</v>
      </c>
      <c r="J302" s="13">
        <f t="shared" si="30"/>
        <v>-2.912027783659385E-104</v>
      </c>
    </row>
    <row r="303" spans="1:10">
      <c r="A303" s="1">
        <v>299</v>
      </c>
      <c r="B303" s="5">
        <f t="shared" si="25"/>
        <v>1.0185179881672756E-209</v>
      </c>
      <c r="C303" s="5">
        <f t="shared" si="27"/>
        <v>1.1185557208532343E-5</v>
      </c>
      <c r="D303" s="5">
        <f t="shared" si="28"/>
        <v>1.3084584275122253E-104</v>
      </c>
      <c r="E303" s="5">
        <f t="shared" si="29"/>
        <v>0.27092029684278979</v>
      </c>
      <c r="F303" s="5">
        <f t="shared" si="26"/>
        <v>0</v>
      </c>
      <c r="J303" s="13">
        <f t="shared" si="30"/>
        <v>-1.3084584275122253E-104</v>
      </c>
    </row>
    <row r="304" spans="1:10">
      <c r="A304" s="1">
        <v>300</v>
      </c>
      <c r="B304" s="5">
        <f t="shared" si="25"/>
        <v>2.037035976334552E-210</v>
      </c>
      <c r="C304" s="5">
        <f t="shared" si="27"/>
        <v>1.1111111111111112E-5</v>
      </c>
      <c r="D304" s="5">
        <f t="shared" si="28"/>
        <v>5.8792826982452694E-105</v>
      </c>
      <c r="E304" s="5">
        <f t="shared" si="29"/>
        <v>0.69925080647837512</v>
      </c>
      <c r="F304" s="5">
        <f t="shared" si="26"/>
        <v>0</v>
      </c>
      <c r="J304" s="13">
        <f t="shared" si="30"/>
        <v>-5.8792826982452694E-105</v>
      </c>
    </row>
    <row r="305" spans="1:10">
      <c r="A305" s="1">
        <v>301</v>
      </c>
      <c r="B305" s="5">
        <f t="shared" si="25"/>
        <v>4.0740719526691041E-211</v>
      </c>
      <c r="C305" s="5">
        <f t="shared" si="27"/>
        <v>1.1037405768148255E-5</v>
      </c>
      <c r="D305" s="5">
        <f t="shared" si="28"/>
        <v>2.6417320045548202E-105</v>
      </c>
      <c r="E305" s="5">
        <f t="shared" si="29"/>
        <v>0.95638033146361356</v>
      </c>
      <c r="F305" s="5">
        <f t="shared" si="26"/>
        <v>0</v>
      </c>
      <c r="J305" s="13">
        <f t="shared" si="30"/>
        <v>-2.6417320045548202E-105</v>
      </c>
    </row>
    <row r="306" spans="1:10">
      <c r="A306" s="1">
        <v>302</v>
      </c>
      <c r="B306" s="5">
        <f t="shared" si="25"/>
        <v>8.1481439053382079E-212</v>
      </c>
      <c r="C306" s="5">
        <f t="shared" si="27"/>
        <v>1.0964431384588396E-5</v>
      </c>
      <c r="D306" s="5">
        <f t="shared" si="28"/>
        <v>1.1870067050819152E-105</v>
      </c>
      <c r="E306" s="5">
        <f t="shared" si="29"/>
        <v>0.97935459637642852</v>
      </c>
      <c r="F306" s="5">
        <f t="shared" si="26"/>
        <v>0</v>
      </c>
      <c r="J306" s="13">
        <f t="shared" si="30"/>
        <v>-1.1870067050819152E-105</v>
      </c>
    </row>
    <row r="307" spans="1:10">
      <c r="A307" s="1">
        <v>303</v>
      </c>
      <c r="B307" s="5">
        <f t="shared" si="25"/>
        <v>1.629628781067642E-212</v>
      </c>
      <c r="C307" s="5">
        <f t="shared" si="27"/>
        <v>1.0892178326743566E-5</v>
      </c>
      <c r="D307" s="5">
        <f t="shared" si="28"/>
        <v>5.3335649319466237E-106</v>
      </c>
      <c r="E307" s="5">
        <f t="shared" si="29"/>
        <v>0.76254869991066254</v>
      </c>
      <c r="F307" s="5">
        <f t="shared" si="26"/>
        <v>0</v>
      </c>
      <c r="J307" s="13">
        <f t="shared" si="30"/>
        <v>-5.3335649319466237E-106</v>
      </c>
    </row>
  </sheetData>
  <conditionalFormatting sqref="B5:E307">
    <cfRule type="cellIs" dxfId="8" priority="1" operator="lessThan">
      <formula>0.05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Alpha</vt:lpstr>
      <vt:lpstr>Mid Alpha</vt:lpstr>
      <vt:lpstr>High Alpha</vt:lpstr>
      <vt:lpstr>Sheet2</vt:lpstr>
      <vt:lpstr>Sheet1</vt:lpstr>
      <vt:lpstr>best policy</vt:lpstr>
      <vt:lpstr>deadline penalty function</vt:lpstr>
      <vt:lpstr>Individual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PISANI, LAMBERTO</dc:creator>
  <cp:lastModifiedBy>PISANI, LAMBERTO</cp:lastModifiedBy>
  <dcterms:created xsi:type="dcterms:W3CDTF">2017-09-17T22:01:15Z</dcterms:created>
  <dcterms:modified xsi:type="dcterms:W3CDTF">2017-09-25T01:21:14Z</dcterms:modified>
</cp:coreProperties>
</file>