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313aed1514b393/Documents/SPRING 2024 Semester/EE_488/"/>
    </mc:Choice>
  </mc:AlternateContent>
  <xr:revisionPtr revIDLastSave="269" documentId="8_{E7C08EC4-D9C1-419F-B955-4D0D09793B05}" xr6:coauthVersionLast="47" xr6:coauthVersionMax="47" xr10:uidLastSave="{27E6877D-AF1C-497E-9F4B-A597BD166768}"/>
  <bookViews>
    <workbookView xWindow="-108" yWindow="-108" windowWidth="23256" windowHeight="12456" xr2:uid="{55C7F8DD-41BD-462E-B628-A04D12076CAD}"/>
  </bookViews>
  <sheets>
    <sheet name="Sheet1" sheetId="1" r:id="rId1"/>
    <sheet name="Sheet2" sheetId="2" r:id="rId2"/>
    <sheet name="Exp1" sheetId="3" r:id="rId3"/>
    <sheet name="Exp2" sheetId="4" r:id="rId4"/>
    <sheet name="Exp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3" i="5"/>
  <c r="I6" i="2"/>
  <c r="H6" i="2"/>
  <c r="I4" i="2"/>
  <c r="H4" i="2"/>
  <c r="G7" i="2"/>
  <c r="F7" i="2"/>
  <c r="D7" i="2"/>
  <c r="C7" i="2"/>
  <c r="C12" i="1"/>
  <c r="D4" i="1" s="1"/>
  <c r="L3" i="1" l="1"/>
  <c r="L7" i="1"/>
  <c r="L6" i="1"/>
  <c r="L5" i="1"/>
  <c r="L4" i="1"/>
  <c r="J7" i="1"/>
  <c r="J6" i="1"/>
  <c r="J5" i="1"/>
  <c r="F3" i="1"/>
  <c r="J3" i="1"/>
  <c r="J4" i="1"/>
  <c r="F7" i="1"/>
  <c r="F6" i="1"/>
  <c r="F8" i="1"/>
  <c r="F5" i="1"/>
  <c r="F4" i="1"/>
  <c r="D3" i="1"/>
  <c r="D8" i="1"/>
  <c r="D7" i="1"/>
  <c r="D6" i="1"/>
  <c r="D5" i="1"/>
</calcChain>
</file>

<file path=xl/sharedStrings.xml><?xml version="1.0" encoding="utf-8"?>
<sst xmlns="http://schemas.openxmlformats.org/spreadsheetml/2006/main" count="119" uniqueCount="65">
  <si>
    <t>From-To</t>
  </si>
  <si>
    <t>R (Ω)</t>
  </si>
  <si>
    <t>X (Ω)</t>
  </si>
  <si>
    <t>MVA Rating</t>
  </si>
  <si>
    <t>Power Base</t>
  </si>
  <si>
    <t>Voltage Base</t>
  </si>
  <si>
    <t>kV</t>
  </si>
  <si>
    <t>MVA</t>
  </si>
  <si>
    <t>Zbase</t>
  </si>
  <si>
    <t>R(p.u)</t>
  </si>
  <si>
    <t>X(p.u)</t>
  </si>
  <si>
    <t>Ω</t>
  </si>
  <si>
    <t>2-6</t>
  </si>
  <si>
    <t>1-2</t>
  </si>
  <si>
    <t>1-4</t>
  </si>
  <si>
    <t>1-5</t>
  </si>
  <si>
    <t>2-3</t>
  </si>
  <si>
    <t>2-4</t>
  </si>
  <si>
    <t>2-5</t>
  </si>
  <si>
    <t>3-5</t>
  </si>
  <si>
    <t>3-6</t>
  </si>
  <si>
    <t>4-5</t>
  </si>
  <si>
    <t>5-6</t>
  </si>
  <si>
    <t>Given Color</t>
  </si>
  <si>
    <t>From Power World</t>
  </si>
  <si>
    <t>Calculated</t>
  </si>
  <si>
    <t>Bus #</t>
  </si>
  <si>
    <t>Total Power Produced</t>
  </si>
  <si>
    <t>Voltage Control + Slack Bus</t>
  </si>
  <si>
    <t>Load Bus</t>
  </si>
  <si>
    <t>Line losses</t>
  </si>
  <si>
    <t>Real Power (MW)</t>
  </si>
  <si>
    <t>Real Power Loss (MW)</t>
  </si>
  <si>
    <t>Reactive Power (MAR)</t>
  </si>
  <si>
    <t>Reactive Power loss (MAR)</t>
  </si>
  <si>
    <t>Total Power Absorbed at Load Bus</t>
  </si>
  <si>
    <t>% (MW) loss</t>
  </si>
  <si>
    <t>% (MVAR) loss</t>
  </si>
  <si>
    <t>New Line Status</t>
  </si>
  <si>
    <t>Lines in Orange Status</t>
  </si>
  <si>
    <t>Off</t>
  </si>
  <si>
    <t>On</t>
  </si>
  <si>
    <t>None</t>
  </si>
  <si>
    <t>1-4 in Orange Status</t>
  </si>
  <si>
    <t>1-6</t>
  </si>
  <si>
    <t>3-4</t>
  </si>
  <si>
    <t>Line 1-4 75% and Line 1-5 is 77%</t>
  </si>
  <si>
    <t>Line1-4 is 79%</t>
  </si>
  <si>
    <t>Lines above 70%</t>
  </si>
  <si>
    <t>1-4 and 1-5</t>
  </si>
  <si>
    <t>Shunt Status by Bus</t>
  </si>
  <si>
    <t>Down to 86%</t>
  </si>
  <si>
    <t>Down to 85%</t>
  </si>
  <si>
    <t>Down to 83%</t>
  </si>
  <si>
    <t>Down to 80%</t>
  </si>
  <si>
    <t>Down to 79%</t>
  </si>
  <si>
    <t>Down to 78%</t>
  </si>
  <si>
    <t>Down to 77%</t>
  </si>
  <si>
    <t>Line Name</t>
  </si>
  <si>
    <t xml:space="preserve">MVA </t>
  </si>
  <si>
    <t>V(1-4)</t>
  </si>
  <si>
    <t>V1 (p.u)</t>
  </si>
  <si>
    <t>V4 (p.u)</t>
  </si>
  <si>
    <t>MVA (p.u)</t>
  </si>
  <si>
    <t>Base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</si>
</sst>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5" borderId="5" xfId="0" applyFill="1" applyBorder="1"/>
    <xf numFmtId="0" fontId="0" fillId="6" borderId="5" xfId="0" applyFill="1" applyBorder="1"/>
    <xf numFmtId="9" fontId="0" fillId="6" borderId="5" xfId="1" applyFont="1" applyFill="1" applyBorder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/>
    <xf numFmtId="49" fontId="6" fillId="0" borderId="9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0" fillId="7" borderId="5" xfId="0" applyFill="1" applyBorder="1"/>
    <xf numFmtId="49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120-C35D-463F-8CE3-B7A9C919ED63}">
  <dimension ref="B1:M12"/>
  <sheetViews>
    <sheetView tabSelected="1" workbookViewId="0">
      <selection activeCell="B2" sqref="B2:M12"/>
    </sheetView>
  </sheetViews>
  <sheetFormatPr defaultRowHeight="14.4" x14ac:dyDescent="0.3"/>
  <cols>
    <col min="2" max="2" width="11.6640625" customWidth="1"/>
  </cols>
  <sheetData>
    <row r="1" spans="2:13" ht="15" thickBot="1" x14ac:dyDescent="0.35"/>
    <row r="2" spans="2:13" ht="29.4" thickBot="1" x14ac:dyDescent="0.35">
      <c r="B2" s="1" t="s">
        <v>0</v>
      </c>
      <c r="C2" s="2" t="s">
        <v>1</v>
      </c>
      <c r="D2" s="4" t="s">
        <v>9</v>
      </c>
      <c r="E2" s="2" t="s">
        <v>2</v>
      </c>
      <c r="F2" s="4" t="s">
        <v>10</v>
      </c>
      <c r="G2" s="2" t="s">
        <v>3</v>
      </c>
      <c r="H2" s="2" t="s">
        <v>0</v>
      </c>
      <c r="I2" s="2" t="s">
        <v>1</v>
      </c>
      <c r="J2" s="4" t="s">
        <v>9</v>
      </c>
      <c r="K2" s="2" t="s">
        <v>2</v>
      </c>
      <c r="L2" s="4" t="s">
        <v>10</v>
      </c>
      <c r="M2" s="2" t="s">
        <v>3</v>
      </c>
    </row>
    <row r="3" spans="2:13" ht="15" thickBot="1" x14ac:dyDescent="0.35">
      <c r="B3" s="7" t="s">
        <v>13</v>
      </c>
      <c r="C3" s="3">
        <v>13.225</v>
      </c>
      <c r="D3" s="5">
        <f>C3/$C$12</f>
        <v>2.4999999999999998E-2</v>
      </c>
      <c r="E3" s="3">
        <v>52.9</v>
      </c>
      <c r="F3" s="5">
        <f>E3/$C$12</f>
        <v>9.9999999999999992E-2</v>
      </c>
      <c r="G3" s="3">
        <v>75</v>
      </c>
      <c r="H3" s="6" t="s">
        <v>12</v>
      </c>
      <c r="I3" s="3">
        <v>26.45</v>
      </c>
      <c r="J3" s="5">
        <f>I3/$C$12</f>
        <v>4.9999999999999996E-2</v>
      </c>
      <c r="K3" s="3">
        <v>105.8</v>
      </c>
      <c r="L3" s="5">
        <f>K3/$C$12</f>
        <v>0.19999999999999998</v>
      </c>
      <c r="M3" s="3">
        <v>72</v>
      </c>
    </row>
    <row r="4" spans="2:13" ht="15" thickBot="1" x14ac:dyDescent="0.35">
      <c r="B4" s="8" t="s">
        <v>14</v>
      </c>
      <c r="C4" s="3">
        <v>26.45</v>
      </c>
      <c r="D4" s="5">
        <f t="shared" ref="D4:D8" si="0">C4/$C$12</f>
        <v>4.9999999999999996E-2</v>
      </c>
      <c r="E4" s="3">
        <v>105.8</v>
      </c>
      <c r="F4" s="5">
        <f t="shared" ref="F4:F8" si="1">E4/$C$12</f>
        <v>0.19999999999999998</v>
      </c>
      <c r="G4" s="3">
        <v>72</v>
      </c>
      <c r="H4" s="6" t="s">
        <v>19</v>
      </c>
      <c r="I4" s="3">
        <v>26.45</v>
      </c>
      <c r="J4" s="5">
        <f t="shared" ref="J4:J7" si="2">I4/$C$12</f>
        <v>4.9999999999999996E-2</v>
      </c>
      <c r="K4" s="3">
        <v>105.8</v>
      </c>
      <c r="L4" s="5">
        <f t="shared" ref="L4:L7" si="3">K4/$C$12</f>
        <v>0.19999999999999998</v>
      </c>
      <c r="M4" s="3">
        <v>72</v>
      </c>
    </row>
    <row r="5" spans="2:13" ht="15" thickBot="1" x14ac:dyDescent="0.35">
      <c r="B5" s="8" t="s">
        <v>15</v>
      </c>
      <c r="C5" s="3">
        <v>26.45</v>
      </c>
      <c r="D5" s="5">
        <f t="shared" si="0"/>
        <v>4.9999999999999996E-2</v>
      </c>
      <c r="E5" s="3">
        <v>105.8</v>
      </c>
      <c r="F5" s="5">
        <f t="shared" si="1"/>
        <v>0.19999999999999998</v>
      </c>
      <c r="G5" s="3">
        <v>72</v>
      </c>
      <c r="H5" s="6" t="s">
        <v>20</v>
      </c>
      <c r="I5" s="3">
        <v>26.45</v>
      </c>
      <c r="J5" s="5">
        <f t="shared" si="2"/>
        <v>4.9999999999999996E-2</v>
      </c>
      <c r="K5" s="3">
        <v>105.8</v>
      </c>
      <c r="L5" s="5">
        <f t="shared" si="3"/>
        <v>0.19999999999999998</v>
      </c>
      <c r="M5" s="3">
        <v>72</v>
      </c>
    </row>
    <row r="6" spans="2:13" ht="15" thickBot="1" x14ac:dyDescent="0.35">
      <c r="B6" s="8" t="s">
        <v>16</v>
      </c>
      <c r="C6" s="3">
        <v>13.225</v>
      </c>
      <c r="D6" s="5">
        <f t="shared" si="0"/>
        <v>2.4999999999999998E-2</v>
      </c>
      <c r="E6" s="3">
        <v>52.9</v>
      </c>
      <c r="F6" s="5">
        <f t="shared" si="1"/>
        <v>9.9999999999999992E-2</v>
      </c>
      <c r="G6" s="3">
        <v>75</v>
      </c>
      <c r="H6" s="6" t="s">
        <v>21</v>
      </c>
      <c r="I6" s="3">
        <v>13.225</v>
      </c>
      <c r="J6" s="5">
        <f t="shared" si="2"/>
        <v>2.4999999999999998E-2</v>
      </c>
      <c r="K6" s="3">
        <v>52.9</v>
      </c>
      <c r="L6" s="5">
        <f t="shared" si="3"/>
        <v>9.9999999999999992E-2</v>
      </c>
      <c r="M6" s="3">
        <v>75</v>
      </c>
    </row>
    <row r="7" spans="2:13" ht="15" thickBot="1" x14ac:dyDescent="0.35">
      <c r="B7" s="8" t="s">
        <v>17</v>
      </c>
      <c r="C7" s="3">
        <v>26.45</v>
      </c>
      <c r="D7" s="5">
        <f t="shared" si="0"/>
        <v>4.9999999999999996E-2</v>
      </c>
      <c r="E7" s="3">
        <v>105.8</v>
      </c>
      <c r="F7" s="5">
        <f t="shared" si="1"/>
        <v>0.19999999999999998</v>
      </c>
      <c r="G7" s="3">
        <v>72</v>
      </c>
      <c r="H7" s="6" t="s">
        <v>22</v>
      </c>
      <c r="I7" s="3">
        <v>13.225</v>
      </c>
      <c r="J7" s="5">
        <f t="shared" si="2"/>
        <v>2.4999999999999998E-2</v>
      </c>
      <c r="K7" s="3">
        <v>52.9</v>
      </c>
      <c r="L7" s="5">
        <f t="shared" si="3"/>
        <v>9.9999999999999992E-2</v>
      </c>
      <c r="M7" s="3">
        <v>75</v>
      </c>
    </row>
    <row r="8" spans="2:13" ht="15" thickBot="1" x14ac:dyDescent="0.35">
      <c r="B8" s="8" t="s">
        <v>18</v>
      </c>
      <c r="C8" s="3">
        <v>26.45</v>
      </c>
      <c r="D8" s="5">
        <f t="shared" si="0"/>
        <v>4.9999999999999996E-2</v>
      </c>
      <c r="E8" s="3">
        <v>105.8</v>
      </c>
      <c r="F8" s="5">
        <f t="shared" si="1"/>
        <v>0.19999999999999998</v>
      </c>
      <c r="G8" s="3">
        <v>72</v>
      </c>
      <c r="H8" s="33"/>
      <c r="I8" s="34"/>
      <c r="J8" s="34"/>
      <c r="K8" s="34"/>
      <c r="L8" s="34"/>
      <c r="M8" s="34"/>
    </row>
    <row r="9" spans="2:13" x14ac:dyDescent="0.3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13" t="s">
        <v>4</v>
      </c>
      <c r="C10" s="14">
        <v>100</v>
      </c>
      <c r="D10" s="9" t="s">
        <v>7</v>
      </c>
      <c r="E10" s="35"/>
      <c r="F10" s="36" t="s">
        <v>23</v>
      </c>
      <c r="G10" s="36"/>
      <c r="H10" s="35"/>
      <c r="I10" s="35"/>
      <c r="J10" s="35"/>
      <c r="K10" s="35"/>
      <c r="L10" s="35"/>
      <c r="M10" s="35"/>
    </row>
    <row r="11" spans="2:13" x14ac:dyDescent="0.3">
      <c r="B11" s="9" t="s">
        <v>5</v>
      </c>
      <c r="C11" s="10">
        <v>230</v>
      </c>
      <c r="D11" s="9" t="s">
        <v>6</v>
      </c>
      <c r="E11" s="35"/>
      <c r="F11" s="37" t="s">
        <v>24</v>
      </c>
      <c r="G11" s="37"/>
      <c r="H11" s="35"/>
      <c r="I11" s="35"/>
      <c r="J11" s="35"/>
      <c r="K11" s="35"/>
      <c r="L11" s="35"/>
      <c r="M11" s="35"/>
    </row>
    <row r="12" spans="2:13" x14ac:dyDescent="0.3">
      <c r="B12" s="11" t="s">
        <v>8</v>
      </c>
      <c r="C12" s="12">
        <f>(C11*C11)/C10</f>
        <v>529</v>
      </c>
      <c r="D12" s="9" t="s">
        <v>11</v>
      </c>
      <c r="E12" s="35"/>
      <c r="F12" s="38" t="s">
        <v>25</v>
      </c>
      <c r="G12" s="38"/>
      <c r="H12" s="35"/>
      <c r="I12" s="35"/>
      <c r="J12" s="35"/>
      <c r="K12" s="35"/>
      <c r="L12" s="35"/>
      <c r="M12" s="35"/>
    </row>
  </sheetData>
  <mergeCells count="3">
    <mergeCell ref="F10:G10"/>
    <mergeCell ref="F11:G11"/>
    <mergeCell ref="F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B946-5C7C-4EAC-827C-A6AD0A87628D}">
  <dimension ref="B2:I7"/>
  <sheetViews>
    <sheetView workbookViewId="0">
      <selection activeCell="B2" sqref="B2:I7"/>
    </sheetView>
  </sheetViews>
  <sheetFormatPr defaultRowHeight="14.4" x14ac:dyDescent="0.3"/>
  <cols>
    <col min="2" max="2" width="12.88671875" customWidth="1"/>
    <col min="3" max="3" width="11.109375" customWidth="1"/>
    <col min="4" max="4" width="14.5546875" customWidth="1"/>
    <col min="5" max="5" width="12.6640625" customWidth="1"/>
    <col min="7" max="7" width="12.88671875" customWidth="1"/>
    <col min="8" max="8" width="11.6640625" customWidth="1"/>
    <col min="9" max="9" width="12.33203125" customWidth="1"/>
  </cols>
  <sheetData>
    <row r="2" spans="2:9" x14ac:dyDescent="0.3">
      <c r="B2" s="37" t="s">
        <v>28</v>
      </c>
      <c r="C2" s="37"/>
      <c r="D2" s="37"/>
      <c r="E2" s="39" t="s">
        <v>29</v>
      </c>
      <c r="F2" s="39"/>
      <c r="G2" s="39"/>
      <c r="H2" s="40" t="s">
        <v>30</v>
      </c>
      <c r="I2" s="40"/>
    </row>
    <row r="3" spans="2:9" ht="45" customHeight="1" x14ac:dyDescent="0.3">
      <c r="B3" s="16" t="s">
        <v>26</v>
      </c>
      <c r="C3" s="16" t="s">
        <v>31</v>
      </c>
      <c r="D3" s="16" t="s">
        <v>33</v>
      </c>
      <c r="E3" s="17" t="s">
        <v>26</v>
      </c>
      <c r="F3" s="17" t="s">
        <v>31</v>
      </c>
      <c r="G3" s="17" t="s">
        <v>33</v>
      </c>
      <c r="H3" s="18" t="s">
        <v>32</v>
      </c>
      <c r="I3" s="18" t="s">
        <v>34</v>
      </c>
    </row>
    <row r="4" spans="2:9" x14ac:dyDescent="0.3">
      <c r="B4" s="16">
        <v>1</v>
      </c>
      <c r="C4" s="13">
        <v>150</v>
      </c>
      <c r="D4" s="13">
        <v>57</v>
      </c>
      <c r="E4" s="15">
        <v>4</v>
      </c>
      <c r="F4" s="19">
        <v>95</v>
      </c>
      <c r="G4" s="19">
        <v>75</v>
      </c>
      <c r="H4" s="20">
        <f>C7-F7</f>
        <v>10</v>
      </c>
      <c r="I4" s="20">
        <f>D7-G7</f>
        <v>39</v>
      </c>
    </row>
    <row r="5" spans="2:9" x14ac:dyDescent="0.3">
      <c r="B5" s="16">
        <v>2</v>
      </c>
      <c r="C5" s="13">
        <v>65</v>
      </c>
      <c r="D5" s="13">
        <v>121</v>
      </c>
      <c r="E5" s="15">
        <v>5</v>
      </c>
      <c r="F5" s="19">
        <v>90</v>
      </c>
      <c r="G5" s="19">
        <v>70</v>
      </c>
      <c r="H5" s="20" t="s">
        <v>36</v>
      </c>
      <c r="I5" s="20" t="s">
        <v>37</v>
      </c>
    </row>
    <row r="6" spans="2:9" x14ac:dyDescent="0.3">
      <c r="B6" s="16">
        <v>3</v>
      </c>
      <c r="C6" s="13">
        <v>65</v>
      </c>
      <c r="D6" s="13">
        <v>71</v>
      </c>
      <c r="E6" s="15">
        <v>6</v>
      </c>
      <c r="F6" s="19">
        <v>85</v>
      </c>
      <c r="G6" s="19">
        <v>65</v>
      </c>
      <c r="H6" s="21">
        <f>H4/C7</f>
        <v>3.5714285714285712E-2</v>
      </c>
      <c r="I6" s="21">
        <f>I4/D7</f>
        <v>0.15662650602409639</v>
      </c>
    </row>
    <row r="7" spans="2:9" ht="48.6" customHeight="1" x14ac:dyDescent="0.3">
      <c r="B7" s="16" t="s">
        <v>27</v>
      </c>
      <c r="C7" s="13">
        <f>SUM(C4:C6)</f>
        <v>280</v>
      </c>
      <c r="D7" s="13">
        <f>SUM(D4:D6)</f>
        <v>249</v>
      </c>
      <c r="E7" s="17" t="s">
        <v>35</v>
      </c>
      <c r="F7" s="19">
        <f>SUM(F4:F6)</f>
        <v>270</v>
      </c>
      <c r="G7" s="19">
        <f>SUM(G4:G6)</f>
        <v>210</v>
      </c>
      <c r="H7" s="32"/>
      <c r="I7" s="32"/>
    </row>
  </sheetData>
  <mergeCells count="3">
    <mergeCell ref="B2:D2"/>
    <mergeCell ref="E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C8BE-3D2F-4891-8D30-0225A5228C3C}">
  <dimension ref="B1:I8"/>
  <sheetViews>
    <sheetView workbookViewId="0">
      <selection activeCell="B2" sqref="B2:D7"/>
    </sheetView>
  </sheetViews>
  <sheetFormatPr defaultRowHeight="14.4" x14ac:dyDescent="0.3"/>
  <cols>
    <col min="4" max="4" width="19.5546875" customWidth="1"/>
    <col min="5" max="5" width="13.33203125" customWidth="1"/>
  </cols>
  <sheetData>
    <row r="1" spans="2:9" ht="15" thickBot="1" x14ac:dyDescent="0.35"/>
    <row r="2" spans="2:9" ht="30.6" customHeight="1" thickBot="1" x14ac:dyDescent="0.35">
      <c r="B2" s="41" t="s">
        <v>38</v>
      </c>
      <c r="C2" s="42"/>
      <c r="D2" s="43" t="s">
        <v>39</v>
      </c>
      <c r="E2" s="47" t="s">
        <v>48</v>
      </c>
    </row>
    <row r="3" spans="2:9" ht="16.2" thickBot="1" x14ac:dyDescent="0.35">
      <c r="B3" s="25" t="s">
        <v>44</v>
      </c>
      <c r="C3" s="26" t="s">
        <v>45</v>
      </c>
      <c r="D3" s="44"/>
      <c r="E3" s="47"/>
    </row>
    <row r="4" spans="2:9" ht="31.8" thickBot="1" x14ac:dyDescent="0.35">
      <c r="B4" s="22" t="s">
        <v>40</v>
      </c>
      <c r="C4" s="23" t="s">
        <v>40</v>
      </c>
      <c r="D4" s="23" t="s">
        <v>43</v>
      </c>
      <c r="E4" s="28"/>
    </row>
    <row r="5" spans="2:9" ht="18.600000000000001" customHeight="1" thickBot="1" x14ac:dyDescent="0.35">
      <c r="B5" s="22" t="s">
        <v>40</v>
      </c>
      <c r="C5" s="23" t="s">
        <v>41</v>
      </c>
      <c r="D5" s="23" t="s">
        <v>42</v>
      </c>
      <c r="E5" s="29" t="s">
        <v>49</v>
      </c>
      <c r="F5" s="45" t="s">
        <v>46</v>
      </c>
      <c r="G5" s="45"/>
      <c r="H5" s="45"/>
      <c r="I5" s="45"/>
    </row>
    <row r="6" spans="2:9" ht="16.2" thickBot="1" x14ac:dyDescent="0.35">
      <c r="B6" s="22" t="s">
        <v>41</v>
      </c>
      <c r="C6" s="23" t="s">
        <v>40</v>
      </c>
      <c r="D6" s="23" t="s">
        <v>42</v>
      </c>
      <c r="E6" s="28" t="s">
        <v>14</v>
      </c>
      <c r="F6" s="46" t="s">
        <v>47</v>
      </c>
      <c r="G6" s="46"/>
      <c r="H6" s="46"/>
      <c r="I6" s="46"/>
    </row>
    <row r="7" spans="2:9" ht="16.2" thickBot="1" x14ac:dyDescent="0.35">
      <c r="B7" s="22" t="s">
        <v>41</v>
      </c>
      <c r="C7" s="23" t="s">
        <v>41</v>
      </c>
      <c r="D7" s="23" t="s">
        <v>42</v>
      </c>
      <c r="E7" s="28" t="s">
        <v>42</v>
      </c>
    </row>
    <row r="8" spans="2:9" x14ac:dyDescent="0.3">
      <c r="E8" s="28"/>
    </row>
  </sheetData>
  <mergeCells count="5">
    <mergeCell ref="B2:C2"/>
    <mergeCell ref="D2:D3"/>
    <mergeCell ref="F5:I5"/>
    <mergeCell ref="F6:I6"/>
    <mergeCell ref="E2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DA95-AE2F-48B5-8871-F1560EDD6D73}">
  <dimension ref="B1:G11"/>
  <sheetViews>
    <sheetView workbookViewId="0">
      <selection activeCell="L22" sqref="L22"/>
    </sheetView>
  </sheetViews>
  <sheetFormatPr defaultRowHeight="14.4" x14ac:dyDescent="0.3"/>
  <cols>
    <col min="5" max="5" width="17.77734375" customWidth="1"/>
    <col min="7" max="7" width="18.21875" customWidth="1"/>
  </cols>
  <sheetData>
    <row r="1" spans="2:7" ht="15" thickBot="1" x14ac:dyDescent="0.35"/>
    <row r="2" spans="2:7" ht="27.6" customHeight="1" thickBot="1" x14ac:dyDescent="0.35">
      <c r="B2" s="41" t="s">
        <v>50</v>
      </c>
      <c r="C2" s="48"/>
      <c r="D2" s="42"/>
      <c r="E2" s="43" t="s">
        <v>39</v>
      </c>
    </row>
    <row r="3" spans="2:7" ht="16.2" thickBot="1" x14ac:dyDescent="0.35">
      <c r="B3" s="24">
        <v>4</v>
      </c>
      <c r="C3" s="30">
        <v>5</v>
      </c>
      <c r="D3" s="30">
        <v>6</v>
      </c>
      <c r="E3" s="44"/>
    </row>
    <row r="4" spans="2:7" ht="16.2" thickBot="1" x14ac:dyDescent="0.35">
      <c r="B4" s="22" t="s">
        <v>40</v>
      </c>
      <c r="C4" s="23" t="s">
        <v>40</v>
      </c>
      <c r="D4" s="23" t="s">
        <v>40</v>
      </c>
      <c r="E4" s="31" t="s">
        <v>14</v>
      </c>
    </row>
    <row r="5" spans="2:7" ht="16.2" thickBot="1" x14ac:dyDescent="0.35">
      <c r="B5" s="22" t="s">
        <v>40</v>
      </c>
      <c r="C5" s="23" t="s">
        <v>40</v>
      </c>
      <c r="D5" s="23" t="s">
        <v>41</v>
      </c>
      <c r="E5" s="31" t="s">
        <v>14</v>
      </c>
      <c r="G5" s="27" t="s">
        <v>51</v>
      </c>
    </row>
    <row r="6" spans="2:7" ht="16.2" thickBot="1" x14ac:dyDescent="0.35">
      <c r="B6" s="22" t="s">
        <v>40</v>
      </c>
      <c r="C6" s="23" t="s">
        <v>41</v>
      </c>
      <c r="D6" s="23" t="s">
        <v>40</v>
      </c>
      <c r="E6" s="31" t="s">
        <v>14</v>
      </c>
      <c r="G6" s="27" t="s">
        <v>52</v>
      </c>
    </row>
    <row r="7" spans="2:7" ht="16.2" thickBot="1" x14ac:dyDescent="0.35">
      <c r="B7" s="22" t="s">
        <v>40</v>
      </c>
      <c r="C7" s="23" t="s">
        <v>41</v>
      </c>
      <c r="D7" s="23" t="s">
        <v>41</v>
      </c>
      <c r="E7" s="31" t="s">
        <v>14</v>
      </c>
      <c r="G7" s="27" t="s">
        <v>53</v>
      </c>
    </row>
    <row r="8" spans="2:7" ht="16.2" thickBot="1" x14ac:dyDescent="0.35">
      <c r="B8" s="22" t="s">
        <v>41</v>
      </c>
      <c r="C8" s="23" t="s">
        <v>40</v>
      </c>
      <c r="D8" s="23" t="s">
        <v>40</v>
      </c>
      <c r="E8" s="31" t="s">
        <v>14</v>
      </c>
      <c r="G8" s="27" t="s">
        <v>54</v>
      </c>
    </row>
    <row r="9" spans="2:7" ht="16.2" thickBot="1" x14ac:dyDescent="0.35">
      <c r="B9" s="22" t="s">
        <v>41</v>
      </c>
      <c r="C9" s="23" t="s">
        <v>40</v>
      </c>
      <c r="D9" s="23" t="s">
        <v>41</v>
      </c>
      <c r="E9" s="31" t="s">
        <v>42</v>
      </c>
      <c r="G9" s="27" t="s">
        <v>55</v>
      </c>
    </row>
    <row r="10" spans="2:7" ht="16.2" thickBot="1" x14ac:dyDescent="0.35">
      <c r="B10" s="22" t="s">
        <v>41</v>
      </c>
      <c r="C10" s="23" t="s">
        <v>41</v>
      </c>
      <c r="D10" s="23" t="s">
        <v>40</v>
      </c>
      <c r="E10" s="31" t="s">
        <v>42</v>
      </c>
      <c r="G10" s="27" t="s">
        <v>56</v>
      </c>
    </row>
    <row r="11" spans="2:7" ht="16.2" thickBot="1" x14ac:dyDescent="0.35">
      <c r="B11" s="22" t="s">
        <v>41</v>
      </c>
      <c r="C11" s="23" t="s">
        <v>41</v>
      </c>
      <c r="D11" s="23" t="s">
        <v>41</v>
      </c>
      <c r="E11" s="31" t="s">
        <v>42</v>
      </c>
      <c r="G11" s="27" t="s">
        <v>57</v>
      </c>
    </row>
  </sheetData>
  <mergeCells count="2">
    <mergeCell ref="B2:D2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E821-1F10-4FC2-85EE-99DF3184A630}">
  <dimension ref="A2:F6"/>
  <sheetViews>
    <sheetView workbookViewId="0">
      <selection activeCell="C6" sqref="C6"/>
    </sheetView>
  </sheetViews>
  <sheetFormatPr defaultRowHeight="14.4" x14ac:dyDescent="0.3"/>
  <sheetData>
    <row r="2" spans="1:6" x14ac:dyDescent="0.3">
      <c r="A2" t="s">
        <v>58</v>
      </c>
      <c r="B2" t="s">
        <v>59</v>
      </c>
      <c r="C2" t="s">
        <v>63</v>
      </c>
      <c r="D2" t="s">
        <v>61</v>
      </c>
      <c r="E2" t="s">
        <v>62</v>
      </c>
      <c r="F2" t="s">
        <v>60</v>
      </c>
    </row>
    <row r="3" spans="1:6" x14ac:dyDescent="0.3">
      <c r="A3" s="28" t="s">
        <v>14</v>
      </c>
      <c r="D3">
        <v>1.05</v>
      </c>
      <c r="E3">
        <v>0.95199999999999996</v>
      </c>
      <c r="F3">
        <f>D3-E3</f>
        <v>9.8000000000000087E-2</v>
      </c>
    </row>
    <row r="4" spans="1:6" x14ac:dyDescent="0.3">
      <c r="A4" s="28" t="s">
        <v>15</v>
      </c>
      <c r="D4">
        <v>1.05</v>
      </c>
      <c r="E4">
        <v>0.96799999999999997</v>
      </c>
      <c r="F4">
        <f>D4-E4</f>
        <v>8.2000000000000073E-2</v>
      </c>
    </row>
    <row r="6" spans="1:6" x14ac:dyDescent="0.3">
      <c r="A6" t="s">
        <v>64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 Jammeh</dc:creator>
  <cp:lastModifiedBy>Lamin Jammeh</cp:lastModifiedBy>
  <dcterms:created xsi:type="dcterms:W3CDTF">2024-04-09T14:51:13Z</dcterms:created>
  <dcterms:modified xsi:type="dcterms:W3CDTF">2024-04-13T16:47:34Z</dcterms:modified>
</cp:coreProperties>
</file>